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ikom-my.sharepoint.com/personal/robert_anders_burman_kristiansand_kommune_no/Documents/ALIS og SamLIS Sør/ALIS tilskuddsordning/Skyggeregnskap mal mm/"/>
    </mc:Choice>
  </mc:AlternateContent>
  <xr:revisionPtr revIDLastSave="6" documentId="8_{43955093-07BE-4F87-A36A-4659AE4F81CC}" xr6:coauthVersionLast="47" xr6:coauthVersionMax="47" xr10:uidLastSave="{F7691CDF-F337-4A82-895B-B28EE743B5DD}"/>
  <bookViews>
    <workbookView xWindow="-120" yWindow="-120" windowWidth="29040" windowHeight="15720" activeTab="1" xr2:uid="{00000000-000D-0000-FFFF-FFFF00000000}"/>
  </bookViews>
  <sheets>
    <sheet name="1. Hvordan bruke skjemaet" sheetId="5" r:id="rId1"/>
    <sheet name="2. Eksempel utfyllelse" sheetId="1" r:id="rId2"/>
    <sheet name="3. Tomt skjema til utfyllelse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8" l="1"/>
  <c r="F68" i="8" s="1"/>
  <c r="B50" i="8"/>
  <c r="D68" i="8" s="1"/>
  <c r="E40" i="8"/>
  <c r="E39" i="8"/>
  <c r="E38" i="8"/>
  <c r="E37" i="8"/>
  <c r="E36" i="8"/>
  <c r="E35" i="8"/>
  <c r="D30" i="8"/>
  <c r="C30" i="8"/>
  <c r="F29" i="8"/>
  <c r="E29" i="8"/>
  <c r="F28" i="8"/>
  <c r="E28" i="8"/>
  <c r="G28" i="8" s="1"/>
  <c r="I28" i="8" s="1"/>
  <c r="F26" i="8"/>
  <c r="E26" i="8"/>
  <c r="F25" i="8"/>
  <c r="E25" i="8"/>
  <c r="F24" i="8"/>
  <c r="E24" i="8"/>
  <c r="F23" i="8"/>
  <c r="E23" i="8"/>
  <c r="G23" i="8" s="1"/>
  <c r="I23" i="8" s="1"/>
  <c r="F22" i="8"/>
  <c r="E22" i="8"/>
  <c r="F21" i="8"/>
  <c r="E21" i="8"/>
  <c r="F20" i="8"/>
  <c r="E20" i="8"/>
  <c r="F19" i="8"/>
  <c r="E19" i="8"/>
  <c r="D30" i="1"/>
  <c r="C30" i="1"/>
  <c r="F28" i="1"/>
  <c r="E28" i="1"/>
  <c r="B61" i="1"/>
  <c r="F68" i="1" s="1"/>
  <c r="F22" i="1"/>
  <c r="E22" i="1"/>
  <c r="F21" i="1"/>
  <c r="E21" i="1"/>
  <c r="F20" i="1"/>
  <c r="E20" i="1"/>
  <c r="B50" i="1"/>
  <c r="D68" i="1" s="1"/>
  <c r="E36" i="1"/>
  <c r="E37" i="1"/>
  <c r="E38" i="1"/>
  <c r="E39" i="1"/>
  <c r="E40" i="1"/>
  <c r="E35" i="1"/>
  <c r="E29" i="1"/>
  <c r="F29" i="1"/>
  <c r="G29" i="8" l="1"/>
  <c r="I29" i="8" s="1"/>
  <c r="G25" i="8"/>
  <c r="I25" i="8" s="1"/>
  <c r="G24" i="8"/>
  <c r="I24" i="8" s="1"/>
  <c r="E41" i="8"/>
  <c r="B68" i="8" s="1"/>
  <c r="G26" i="8"/>
  <c r="I26" i="8" s="1"/>
  <c r="G22" i="8"/>
  <c r="I22" i="8" s="1"/>
  <c r="G19" i="8"/>
  <c r="I19" i="8" s="1"/>
  <c r="G20" i="8"/>
  <c r="I20" i="8" s="1"/>
  <c r="G21" i="8"/>
  <c r="I21" i="8" s="1"/>
  <c r="G28" i="1"/>
  <c r="I28" i="1" s="1"/>
  <c r="G22" i="1"/>
  <c r="I22" i="1" s="1"/>
  <c r="G21" i="1"/>
  <c r="I21" i="1" s="1"/>
  <c r="G20" i="1"/>
  <c r="I20" i="1" s="1"/>
  <c r="E41" i="1"/>
  <c r="B68" i="1" s="1"/>
  <c r="G29" i="1"/>
  <c r="I29" i="1" s="1"/>
  <c r="I30" i="8" l="1"/>
  <c r="A68" i="8" s="1"/>
  <c r="E26" i="1"/>
  <c r="F26" i="1"/>
  <c r="G26" i="1" l="1"/>
  <c r="I26" i="1" s="1"/>
  <c r="E19" i="1" l="1"/>
  <c r="E23" i="1"/>
  <c r="E24" i="1"/>
  <c r="E25" i="1"/>
  <c r="F19" i="1"/>
  <c r="F23" i="1"/>
  <c r="F24" i="1"/>
  <c r="F25" i="1"/>
  <c r="G25" i="1" l="1"/>
  <c r="I25" i="1" s="1"/>
  <c r="G24" i="1"/>
  <c r="I24" i="1" s="1"/>
  <c r="G19" i="1"/>
  <c r="I19" i="1" s="1"/>
  <c r="G23" i="1"/>
  <c r="I23" i="1" s="1"/>
  <c r="I30" i="1" l="1"/>
  <c r="A68" i="1" s="1"/>
</calcChain>
</file>

<file path=xl/sharedStrings.xml><?xml version="1.0" encoding="utf-8"?>
<sst xmlns="http://schemas.openxmlformats.org/spreadsheetml/2006/main" count="168" uniqueCount="88">
  <si>
    <t>Kommentarer til skjemaet</t>
  </si>
  <si>
    <t>Fakturabehandlers ressursnr.</t>
  </si>
  <si>
    <t>Kontaktperson</t>
  </si>
  <si>
    <t>Telefon</t>
  </si>
  <si>
    <t>E-postadresse</t>
  </si>
  <si>
    <t>Lege i spesialisering - navn</t>
  </si>
  <si>
    <t>HPR-nummer</t>
  </si>
  <si>
    <t>Både fødselsnummer og HPR-nr kan være nyttig av hensyn til entydig id i et evt system og en eventuell vidererapportering</t>
  </si>
  <si>
    <t xml:space="preserve">Type lege (kryss av)      </t>
  </si>
  <si>
    <t>Dato</t>
  </si>
  <si>
    <t>Antall timer</t>
  </si>
  <si>
    <t>Beløp timer</t>
  </si>
  <si>
    <t>Sum praksis-kompensasjon</t>
  </si>
  <si>
    <t>Kursavgift</t>
  </si>
  <si>
    <t>Sum totalt</t>
  </si>
  <si>
    <t xml:space="preserve"> </t>
  </si>
  <si>
    <t xml:space="preserve">Kommunens/bydelens fakturabehandler </t>
  </si>
  <si>
    <t>Individuell veiledning summert opp timer:</t>
  </si>
  <si>
    <t>Studie/fordypningsdager:</t>
  </si>
  <si>
    <t>Maksimalt 14.000kr per tilskuddsår</t>
  </si>
  <si>
    <t>Reiseutgift</t>
  </si>
  <si>
    <r>
      <t xml:space="preserve">Kompensasjon for lavere produktivitet </t>
    </r>
    <r>
      <rPr>
        <sz val="8"/>
        <color rgb="FFFF0000"/>
        <rFont val="Oslo Sans Office"/>
      </rPr>
      <t>3)</t>
    </r>
  </si>
  <si>
    <t>Kurs, hospitering, praksisbesøk:</t>
  </si>
  <si>
    <t>Gruppeveiledning summert opp timer/dager:</t>
  </si>
  <si>
    <t>Tidsperiode:</t>
  </si>
  <si>
    <t>Sum</t>
  </si>
  <si>
    <t>Sum:</t>
  </si>
  <si>
    <r>
      <t xml:space="preserve">Praksiskompensasjon Læringsaktivitet  </t>
    </r>
    <r>
      <rPr>
        <b/>
        <sz val="8"/>
        <color rgb="FFFF0000"/>
        <rFont val="Oslo Sans Office"/>
      </rPr>
      <t>1)</t>
    </r>
  </si>
  <si>
    <t>Husk å bruke funksjonen "Sett inn kopierte celler" slik at du får med formlene</t>
  </si>
  <si>
    <r>
      <t xml:space="preserve">Utgifter ved gjennomføring læringsaktiviteter </t>
    </r>
    <r>
      <rPr>
        <b/>
        <sz val="8"/>
        <color rgb="FFFF0000"/>
        <rFont val="Oslo Sans Office"/>
      </rPr>
      <t>2)</t>
    </r>
  </si>
  <si>
    <t>Sum praksiskompensasjon</t>
  </si>
  <si>
    <t>Lavere produktivitet</t>
  </si>
  <si>
    <t>Tilleggselementer</t>
  </si>
  <si>
    <t>Legegod kommune</t>
  </si>
  <si>
    <t>Onkel Skrue</t>
  </si>
  <si>
    <t>Lege Legesen</t>
  </si>
  <si>
    <t>01.06.25 - 31.05.26</t>
  </si>
  <si>
    <t>Grunnkurs B - Bodø</t>
  </si>
  <si>
    <t>16-20.09.25</t>
  </si>
  <si>
    <t>Emnekurs - "Endokrinologi i allmennpraksis"</t>
  </si>
  <si>
    <t>22.-23.10.25</t>
  </si>
  <si>
    <t>Hospitering gyn.avd Krank sykehus</t>
  </si>
  <si>
    <t>Tema:Svangerskapsoppfølging</t>
  </si>
  <si>
    <t>Tema:ALM033 - lest artikkel og litteratur alis.no</t>
  </si>
  <si>
    <t>Grunnkurs B Bodø</t>
  </si>
  <si>
    <t>Praksiskompensasjon ved egen sykdom 26.10.25</t>
  </si>
  <si>
    <t>Praksiskompensasjon ved egen sykdom 13.12.25</t>
  </si>
  <si>
    <t>Jenny</t>
  </si>
  <si>
    <t>867-5309</t>
  </si>
  <si>
    <t>jenny@legegod.kommune.no</t>
  </si>
  <si>
    <t>Antall dager (á 8 timer)</t>
  </si>
  <si>
    <r>
      <t>Kun for kommuner med særskilte rekrutteringsutfordringer (</t>
    </r>
    <r>
      <rPr>
        <b/>
        <sz val="10"/>
        <rFont val="Oslo Sans Office"/>
      </rPr>
      <t>Sentr.gr 6</t>
    </r>
    <r>
      <rPr>
        <sz val="10"/>
        <rFont val="Oslo Sans Office"/>
      </rPr>
      <t xml:space="preserve">) </t>
    </r>
  </si>
  <si>
    <t>Dato oppstart i spesialiseringløp</t>
  </si>
  <si>
    <t>Perioden avtalen gjelder for</t>
  </si>
  <si>
    <t>Beløp dager</t>
  </si>
  <si>
    <t>[hvis aktuelt]</t>
  </si>
  <si>
    <t xml:space="preserve">Maksimalt 20 dager/160 timer/år </t>
  </si>
  <si>
    <t>Summering av de ulike elementene</t>
  </si>
  <si>
    <t>Kommune/bydel (bydel gjelder kun for Oslo)</t>
  </si>
  <si>
    <t>For registrering i kommunen/bydel i Oslo</t>
  </si>
  <si>
    <t>Beregningsgrunnlag for ALIS - Nasjonalt ALIS-tilskudd for ALIS i ny ordning som har inngått ALIS-avtale</t>
  </si>
  <si>
    <t>Dato oppstart gjeldende ALIS-avtale</t>
  </si>
  <si>
    <r>
      <rPr>
        <b/>
        <i/>
        <sz val="12"/>
        <color theme="4" tint="-0.499984740745262"/>
        <rFont val="Oslo Sans Office"/>
      </rPr>
      <t xml:space="preserve">NB! </t>
    </r>
    <r>
      <rPr>
        <i/>
        <sz val="10"/>
        <color theme="4" tint="-0.499984740745262"/>
        <rFont val="Oslo Sans Office"/>
      </rPr>
      <t xml:space="preserve">Ved behov for flere rader i tabellene nedenfor; </t>
    </r>
  </si>
  <si>
    <t>Kopiér en rad og sett den inn mellom de to siste radene (for å få den med i summen)</t>
  </si>
  <si>
    <t>Periode:</t>
  </si>
  <si>
    <t>Om stillingen</t>
  </si>
  <si>
    <t>16.-20.09.25</t>
  </si>
  <si>
    <r>
      <t>(</t>
    </r>
    <r>
      <rPr>
        <i/>
        <sz val="10"/>
        <rFont val="Oslo Sans Office"/>
      </rPr>
      <t>velg enten timer eller dager per aktivitet</t>
    </r>
    <r>
      <rPr>
        <sz val="10"/>
        <rFont val="Oslo Sans Office"/>
      </rPr>
      <t>)</t>
    </r>
  </si>
  <si>
    <t>Prosent</t>
  </si>
  <si>
    <t>Dato oppstart i spesialiseringløp (kontroll)</t>
  </si>
  <si>
    <t>Dato oppstart gjeldende ALIS-avtale (kontroll)</t>
  </si>
  <si>
    <r>
      <t xml:space="preserve">Redusert listestørrelse </t>
    </r>
    <r>
      <rPr>
        <sz val="8"/>
        <color rgb="FFFF0000"/>
        <rFont val="Oslo Sans Office"/>
      </rPr>
      <t>4)</t>
    </r>
  </si>
  <si>
    <r>
      <t xml:space="preserve">Lavere produktivitet </t>
    </r>
    <r>
      <rPr>
        <sz val="8"/>
        <color rgb="FFFF0000"/>
        <rFont val="Oslo Sans Office"/>
      </rPr>
      <t>4)</t>
    </r>
  </si>
  <si>
    <t>Periode: 01.06.-31.05.26</t>
  </si>
  <si>
    <t>60% fastlege og 40% sykehjemslege</t>
  </si>
  <si>
    <t>Kommentar mtp evt. kombistilling</t>
  </si>
  <si>
    <t>Praksiskompensasjon</t>
  </si>
  <si>
    <t>1) Kurs med spesifisert kursnavn, hospitering, gjensidig praksisbesøk, individuell veiledning, gruppeveiledning og eventuelt nødvendige studie/fordypningsdager (maksimalt 10 per år). Listen over mulige læringsaktiviteter er uttømmende</t>
  </si>
  <si>
    <t>2) Utgifter utover det som dekkes av fond 2, inntl  maks 14.000kr per tilskuddsår</t>
  </si>
  <si>
    <t>3) Kun i de 24 første månedene som fastlege/fastlegevikar. Dette gjelder uavhengig av legens stillingsprosent i perioden</t>
  </si>
  <si>
    <t>6) Det er opp til den enkelte kommune å vurdere hvordan det ekstra tilskuddet skal benyttes slik at det bidrar til rekruttering og trygge, forutsigbare spesialistutdanningsløp Eksempler på hva tilskuddet kan benyttes til: Praksiskompensasjon ved egen sykdom eller sykt barn hos næringsdrivende ALIS, vikar- og permisjonsordninger, reise- og flytteutgifter. Tilskuddet kan ikke benyttes til utstyr eller investeringer av varig karakter.</t>
  </si>
  <si>
    <t>5) Akkumulert antall mnd med tilskudd for lavere produktivitet</t>
  </si>
  <si>
    <r>
      <t>Akkumulert tid i mnd:</t>
    </r>
    <r>
      <rPr>
        <b/>
        <sz val="10"/>
        <color rgb="FFFF0000"/>
        <rFont val="Oslo Sans Office"/>
      </rPr>
      <t xml:space="preserve"> </t>
    </r>
    <r>
      <rPr>
        <b/>
        <sz val="8"/>
        <color rgb="FFFF0000"/>
        <rFont val="Oslo Sans Office"/>
      </rPr>
      <t>5)</t>
    </r>
  </si>
  <si>
    <r>
      <t xml:space="preserve">Tilleggselementer sentralitetsgrad 6 </t>
    </r>
    <r>
      <rPr>
        <sz val="8"/>
        <color rgb="FFFF0000"/>
        <rFont val="Oslo Sans Office"/>
      </rPr>
      <t>6)</t>
    </r>
  </si>
  <si>
    <t>4) Se alis.no for eksempler på beregning av lavere produktivitet. Obs - tilskudd for lavere produktivitet må beregnes ihht til stillingsprosent i fastlegevirksomhet.</t>
  </si>
  <si>
    <t>Utgifter gj.føring av læringsaktiviteter</t>
  </si>
  <si>
    <t xml:space="preserve">Maksimalt 125 000 kroner per år, avh. av stillingsprosent og periode </t>
  </si>
  <si>
    <t>Satser praksiskompensasjon per time / dag (60% av salærsats), sats per januar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</si>
</sst>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&quot;kr&quot;\ #,##0"/>
  </numFmts>
  <fonts count="34">
    <font>
      <sz val="10"/>
      <color rgb="FF000000"/>
      <name val="Times New Roman"/>
      <charset val="204"/>
    </font>
    <font>
      <sz val="10"/>
      <color rgb="FF000000"/>
      <name val="Oslo Sans Office"/>
    </font>
    <font>
      <b/>
      <sz val="18"/>
      <name val="Oslo Sans Office"/>
    </font>
    <font>
      <sz val="10"/>
      <name val="Oslo Sans Office"/>
    </font>
    <font>
      <b/>
      <sz val="11"/>
      <name val="Oslo Sans Office"/>
    </font>
    <font>
      <b/>
      <sz val="10.5"/>
      <name val="Oslo Sans Office"/>
    </font>
    <font>
      <b/>
      <i/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i/>
      <sz val="11"/>
      <name val="Oslo Sans Office"/>
    </font>
    <font>
      <i/>
      <sz val="10"/>
      <name val="Oslo Sans Office"/>
    </font>
    <font>
      <b/>
      <sz val="10"/>
      <name val="Oslo Sans Office"/>
    </font>
    <font>
      <sz val="10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Oslo Sans Office"/>
    </font>
    <font>
      <sz val="8"/>
      <color rgb="FFFF0000"/>
      <name val="Oslo Sans Office"/>
    </font>
    <font>
      <sz val="10"/>
      <color rgb="FFFF0000"/>
      <name val="Times New Roman"/>
      <family val="1"/>
    </font>
    <font>
      <b/>
      <sz val="8"/>
      <color rgb="FFFF0000"/>
      <name val="Oslo Sans Office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Oslo Sans Office"/>
    </font>
    <font>
      <i/>
      <sz val="10"/>
      <color theme="4" tint="-0.499984740745262"/>
      <name val="Oslo Sans Office"/>
    </font>
    <font>
      <b/>
      <i/>
      <sz val="10"/>
      <color theme="4" tint="-0.499984740745262"/>
      <name val="Oslo Sans Office"/>
    </font>
    <font>
      <b/>
      <i/>
      <sz val="12"/>
      <color theme="4" tint="-0.499984740745262"/>
      <name val="Oslo Sans Office"/>
    </font>
    <font>
      <sz val="8"/>
      <color rgb="FF000000"/>
      <name val="Segoe UI"/>
      <family val="2"/>
    </font>
    <font>
      <u/>
      <sz val="10"/>
      <name val="Oslo Sans Office"/>
    </font>
    <font>
      <i/>
      <sz val="10"/>
      <color rgb="FFFF0000"/>
      <name val="Oslo Sans Office"/>
    </font>
    <font>
      <sz val="9"/>
      <color rgb="FFFF0000"/>
      <name val="Oslo Sans Office"/>
    </font>
    <font>
      <b/>
      <sz val="12"/>
      <color rgb="FF000000"/>
      <name val="Oslo Sans Office"/>
    </font>
    <font>
      <b/>
      <i/>
      <sz val="10"/>
      <name val="Oslo Sans Office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Oslo Sans Office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7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15"/>
    </xf>
    <xf numFmtId="0" fontId="11" fillId="0" borderId="0" xfId="0" applyFont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44" fontId="7" fillId="6" borderId="5" xfId="0" applyNumberFormat="1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left" wrapText="1"/>
      <protection locked="0"/>
    </xf>
    <xf numFmtId="0" fontId="10" fillId="5" borderId="1" xfId="0" applyFont="1" applyFill="1" applyBorder="1" applyAlignment="1" applyProtection="1">
      <alignment horizontal="center" wrapText="1"/>
      <protection locked="0"/>
    </xf>
    <xf numFmtId="0" fontId="3" fillId="7" borderId="11" xfId="0" applyFont="1" applyFill="1" applyBorder="1" applyAlignment="1" applyProtection="1">
      <alignment horizontal="center" wrapText="1"/>
      <protection locked="0"/>
    </xf>
    <xf numFmtId="0" fontId="3" fillId="7" borderId="1" xfId="0" applyFont="1" applyFill="1" applyBorder="1" applyAlignment="1" applyProtection="1">
      <alignment horizontal="center" wrapText="1"/>
      <protection locked="0"/>
    </xf>
    <xf numFmtId="0" fontId="3" fillId="0" borderId="9" xfId="0" quotePrefix="1" applyFont="1" applyBorder="1" applyAlignment="1" applyProtection="1">
      <alignment horizontal="left" wrapText="1" indent="4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164" fontId="1" fillId="0" borderId="1" xfId="0" applyNumberFormat="1" applyFont="1" applyBorder="1" applyAlignment="1" applyProtection="1">
      <alignment horizontal="right" wrapText="1"/>
      <protection locked="0"/>
    </xf>
    <xf numFmtId="164" fontId="1" fillId="2" borderId="1" xfId="0" applyNumberFormat="1" applyFont="1" applyFill="1" applyBorder="1" applyAlignment="1" applyProtection="1">
      <alignment horizontal="right" wrapText="1"/>
      <protection locked="0"/>
    </xf>
    <xf numFmtId="164" fontId="1" fillId="4" borderId="1" xfId="0" applyNumberFormat="1" applyFont="1" applyFill="1" applyBorder="1" applyAlignment="1" applyProtection="1">
      <alignment horizontal="right" wrapText="1"/>
      <protection locked="0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0" fontId="6" fillId="4" borderId="19" xfId="0" applyFont="1" applyFill="1" applyBorder="1" applyAlignment="1" applyProtection="1">
      <alignment horizontal="left" wrapText="1"/>
      <protection locked="0"/>
    </xf>
    <xf numFmtId="164" fontId="1" fillId="4" borderId="9" xfId="0" applyNumberFormat="1" applyFont="1" applyFill="1" applyBorder="1" applyAlignment="1" applyProtection="1">
      <alignment horizontal="right" wrapText="1"/>
      <protection locked="0"/>
    </xf>
    <xf numFmtId="0" fontId="3" fillId="0" borderId="16" xfId="0" quotePrefix="1" applyFont="1" applyBorder="1" applyAlignment="1" applyProtection="1">
      <alignment horizontal="left" wrapText="1" indent="4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164" fontId="1" fillId="2" borderId="14" xfId="0" applyNumberFormat="1" applyFont="1" applyFill="1" applyBorder="1" applyAlignment="1" applyProtection="1">
      <alignment horizontal="right" wrapText="1"/>
      <protection locked="0"/>
    </xf>
    <xf numFmtId="0" fontId="10" fillId="4" borderId="10" xfId="0" quotePrefix="1" applyFont="1" applyFill="1" applyBorder="1" applyAlignment="1" applyProtection="1">
      <alignment horizontal="right" wrapText="1" indent="4"/>
      <protection locked="0"/>
    </xf>
    <xf numFmtId="0" fontId="10" fillId="4" borderId="12" xfId="0" quotePrefix="1" applyFont="1" applyFill="1" applyBorder="1" applyAlignment="1" applyProtection="1">
      <alignment horizontal="left" wrapText="1" indent="4"/>
      <protection locked="0"/>
    </xf>
    <xf numFmtId="164" fontId="14" fillId="4" borderId="12" xfId="0" applyNumberFormat="1" applyFont="1" applyFill="1" applyBorder="1" applyAlignment="1" applyProtection="1">
      <alignment horizontal="right" wrapText="1"/>
      <protection locked="0"/>
    </xf>
    <xf numFmtId="164" fontId="14" fillId="4" borderId="9" xfId="0" applyNumberFormat="1" applyFont="1" applyFill="1" applyBorder="1" applyAlignment="1" applyProtection="1">
      <alignment horizontal="right" wrapText="1"/>
      <protection locked="0"/>
    </xf>
    <xf numFmtId="0" fontId="0" fillId="0" borderId="1" xfId="0" applyBorder="1" applyAlignment="1">
      <alignment horizontal="left" vertical="top"/>
    </xf>
    <xf numFmtId="14" fontId="3" fillId="0" borderId="16" xfId="0" quotePrefix="1" applyNumberFormat="1" applyFont="1" applyBorder="1" applyAlignment="1" applyProtection="1">
      <alignment horizontal="left" wrapText="1" indent="4"/>
      <protection locked="0"/>
    </xf>
    <xf numFmtId="164" fontId="1" fillId="8" borderId="1" xfId="0" applyNumberFormat="1" applyFont="1" applyFill="1" applyBorder="1" applyAlignment="1" applyProtection="1">
      <alignment horizontal="right" wrapText="1"/>
      <protection locked="0"/>
    </xf>
    <xf numFmtId="0" fontId="3" fillId="9" borderId="2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left" vertical="top"/>
    </xf>
    <xf numFmtId="164" fontId="3" fillId="0" borderId="0" xfId="0" quotePrefix="1" applyNumberFormat="1" applyFont="1" applyAlignment="1" applyProtection="1">
      <alignment horizontal="center" wrapText="1"/>
      <protection locked="0"/>
    </xf>
    <xf numFmtId="14" fontId="3" fillId="0" borderId="9" xfId="0" quotePrefix="1" applyNumberFormat="1" applyFont="1" applyBorder="1" applyAlignment="1" applyProtection="1">
      <alignment horizontal="left" wrapText="1" indent="4"/>
      <protection locked="0"/>
    </xf>
    <xf numFmtId="0" fontId="14" fillId="4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wrapText="1"/>
      <protection locked="0"/>
    </xf>
    <xf numFmtId="0" fontId="22" fillId="2" borderId="21" xfId="0" applyFont="1" applyFill="1" applyBorder="1" applyProtection="1">
      <protection locked="0"/>
    </xf>
    <xf numFmtId="0" fontId="21" fillId="2" borderId="11" xfId="0" applyFont="1" applyFill="1" applyBorder="1" applyProtection="1">
      <protection locked="0"/>
    </xf>
    <xf numFmtId="0" fontId="11" fillId="0" borderId="12" xfId="0" applyFont="1" applyBorder="1" applyAlignment="1">
      <alignment horizontal="left"/>
    </xf>
    <xf numFmtId="0" fontId="9" fillId="2" borderId="0" xfId="0" applyFont="1" applyFill="1" applyAlignment="1" applyProtection="1">
      <alignment horizontal="left" wrapText="1"/>
      <protection locked="0"/>
    </xf>
    <xf numFmtId="0" fontId="5" fillId="3" borderId="16" xfId="0" applyFont="1" applyFill="1" applyBorder="1" applyAlignment="1" applyProtection="1">
      <alignment wrapText="1"/>
      <protection locked="0"/>
    </xf>
    <xf numFmtId="0" fontId="22" fillId="2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wrapText="1"/>
      <protection locked="0"/>
    </xf>
    <xf numFmtId="0" fontId="25" fillId="0" borderId="1" xfId="0" quotePrefix="1" applyFont="1" applyBorder="1" applyAlignment="1" applyProtection="1">
      <alignment horizontal="left" wrapText="1" indent="4"/>
      <protection locked="0"/>
    </xf>
    <xf numFmtId="0" fontId="3" fillId="0" borderId="1" xfId="0" quotePrefix="1" applyFont="1" applyBorder="1" applyAlignment="1" applyProtection="1">
      <alignment horizontal="left" wrapText="1" indent="4"/>
      <protection locked="0"/>
    </xf>
    <xf numFmtId="0" fontId="3" fillId="0" borderId="14" xfId="0" quotePrefix="1" applyFont="1" applyBorder="1" applyAlignment="1" applyProtection="1">
      <alignment horizontal="left" wrapText="1" indent="4"/>
      <protection locked="0"/>
    </xf>
    <xf numFmtId="0" fontId="25" fillId="0" borderId="14" xfId="0" quotePrefix="1" applyFont="1" applyBorder="1" applyAlignment="1" applyProtection="1">
      <alignment horizontal="left" wrapText="1" indent="4"/>
      <protection locked="0"/>
    </xf>
    <xf numFmtId="0" fontId="27" fillId="0" borderId="23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3" xfId="0" applyBorder="1" applyAlignment="1">
      <alignment horizontal="left" vertical="top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0" fillId="0" borderId="23" xfId="0" applyFont="1" applyBorder="1" applyAlignment="1" applyProtection="1">
      <alignment horizontal="left"/>
      <protection locked="0"/>
    </xf>
    <xf numFmtId="0" fontId="27" fillId="0" borderId="23" xfId="0" applyFont="1" applyBorder="1" applyAlignment="1">
      <alignment horizontal="left" vertical="top"/>
    </xf>
    <xf numFmtId="0" fontId="3" fillId="0" borderId="1" xfId="0" quotePrefix="1" applyFont="1" applyBorder="1" applyAlignment="1" applyProtection="1">
      <alignment horizontal="right" wrapText="1"/>
      <protection locked="0"/>
    </xf>
    <xf numFmtId="0" fontId="3" fillId="0" borderId="23" xfId="0" quotePrefix="1" applyFont="1" applyBorder="1" applyAlignment="1" applyProtection="1">
      <alignment horizontal="right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0" fillId="2" borderId="0" xfId="0" applyFill="1" applyAlignment="1">
      <alignment horizontal="left" vertical="top"/>
    </xf>
    <xf numFmtId="0" fontId="6" fillId="4" borderId="1" xfId="0" applyFont="1" applyFill="1" applyBorder="1" applyAlignment="1" applyProtection="1">
      <alignment horizontal="left"/>
      <protection locked="0"/>
    </xf>
    <xf numFmtId="0" fontId="21" fillId="2" borderId="0" xfId="0" applyFont="1" applyFill="1" applyProtection="1">
      <protection locked="0"/>
    </xf>
    <xf numFmtId="0" fontId="9" fillId="2" borderId="0" xfId="0" applyFont="1" applyFill="1" applyAlignment="1" applyProtection="1">
      <alignment wrapText="1"/>
      <protection locked="0"/>
    </xf>
    <xf numFmtId="0" fontId="0" fillId="2" borderId="0" xfId="0" applyFill="1" applyAlignment="1">
      <alignment vertical="top"/>
    </xf>
    <xf numFmtId="0" fontId="21" fillId="2" borderId="17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6" fillId="4" borderId="0" xfId="0" applyFont="1" applyFill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 applyProtection="1">
      <alignment horizontal="left"/>
      <protection locked="0"/>
    </xf>
    <xf numFmtId="0" fontId="30" fillId="4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17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right"/>
    </xf>
    <xf numFmtId="164" fontId="1" fillId="8" borderId="1" xfId="0" applyNumberFormat="1" applyFont="1" applyFill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 wrapText="1"/>
      <protection locked="0"/>
    </xf>
    <xf numFmtId="0" fontId="13" fillId="8" borderId="1" xfId="0" applyFont="1" applyFill="1" applyBorder="1" applyAlignment="1" applyProtection="1">
      <alignment horizontal="left"/>
      <protection locked="0"/>
    </xf>
    <xf numFmtId="0" fontId="32" fillId="0" borderId="18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32" fillId="8" borderId="1" xfId="0" applyFont="1" applyFill="1" applyBorder="1" applyAlignment="1" applyProtection="1">
      <alignment horizontal="left" wrapText="1"/>
      <protection locked="0"/>
    </xf>
    <xf numFmtId="0" fontId="32" fillId="0" borderId="20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right"/>
      <protection locked="0"/>
    </xf>
    <xf numFmtId="0" fontId="1" fillId="9" borderId="1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 vertical="top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13" fillId="0" borderId="1" xfId="0" applyFont="1" applyBorder="1" applyAlignment="1">
      <alignment horizontal="center"/>
    </xf>
    <xf numFmtId="164" fontId="3" fillId="7" borderId="1" xfId="1" applyNumberFormat="1" applyFont="1" applyFill="1" applyBorder="1" applyAlignment="1" applyProtection="1">
      <alignment horizontal="center" wrapText="1"/>
      <protection locked="0"/>
    </xf>
    <xf numFmtId="0" fontId="30" fillId="4" borderId="1" xfId="0" applyFont="1" applyFill="1" applyBorder="1" applyAlignment="1" applyProtection="1">
      <alignment horizontal="left" wrapText="1"/>
      <protection locked="0"/>
    </xf>
    <xf numFmtId="164" fontId="1" fillId="0" borderId="10" xfId="0" applyNumberFormat="1" applyFont="1" applyBorder="1" applyAlignment="1" applyProtection="1">
      <alignment horizontal="center" wrapText="1"/>
      <protection locked="0"/>
    </xf>
    <xf numFmtId="164" fontId="1" fillId="0" borderId="9" xfId="0" applyNumberFormat="1" applyFont="1" applyBorder="1" applyAlignment="1" applyProtection="1">
      <alignment horizontal="center" wrapText="1"/>
      <protection locked="0"/>
    </xf>
    <xf numFmtId="0" fontId="3" fillId="5" borderId="10" xfId="0" applyFont="1" applyFill="1" applyBorder="1" applyAlignment="1" applyProtection="1">
      <alignment horizontal="center" wrapText="1"/>
      <protection locked="0"/>
    </xf>
    <xf numFmtId="0" fontId="3" fillId="5" borderId="9" xfId="0" applyFont="1" applyFill="1" applyBorder="1" applyAlignment="1" applyProtection="1">
      <alignment horizontal="center" wrapText="1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0" fontId="6" fillId="4" borderId="9" xfId="0" applyFont="1" applyFill="1" applyBorder="1" applyAlignment="1" applyProtection="1">
      <alignment horizontal="left" wrapText="1"/>
      <protection locked="0"/>
    </xf>
    <xf numFmtId="14" fontId="13" fillId="0" borderId="1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1" fillId="2" borderId="23" xfId="0" applyFont="1" applyFill="1" applyBorder="1" applyAlignment="1" applyProtection="1">
      <alignment wrapText="1"/>
      <protection locked="0"/>
    </xf>
    <xf numFmtId="0" fontId="21" fillId="2" borderId="0" xfId="0" applyFont="1" applyFill="1" applyAlignment="1" applyProtection="1">
      <alignment wrapText="1"/>
      <protection locked="0"/>
    </xf>
    <xf numFmtId="0" fontId="21" fillId="2" borderId="17" xfId="0" applyFont="1" applyFill="1" applyBorder="1" applyAlignment="1" applyProtection="1">
      <alignment wrapText="1"/>
      <protection locked="0"/>
    </xf>
    <xf numFmtId="0" fontId="4" fillId="4" borderId="22" xfId="0" applyFont="1" applyFill="1" applyBorder="1" applyAlignment="1" applyProtection="1">
      <alignment horizontal="right"/>
      <protection locked="0"/>
    </xf>
    <xf numFmtId="0" fontId="4" fillId="4" borderId="21" xfId="0" applyFont="1" applyFill="1" applyBorder="1" applyAlignment="1" applyProtection="1">
      <alignment horizontal="right"/>
      <protection locked="0"/>
    </xf>
    <xf numFmtId="0" fontId="3" fillId="7" borderId="10" xfId="0" applyFont="1" applyFill="1" applyBorder="1" applyAlignment="1" applyProtection="1">
      <alignment horizontal="center" wrapText="1"/>
      <protection locked="0"/>
    </xf>
    <xf numFmtId="0" fontId="3" fillId="7" borderId="9" xfId="0" applyFont="1" applyFill="1" applyBorder="1" applyAlignment="1" applyProtection="1">
      <alignment horizontal="center" wrapText="1"/>
      <protection locked="0"/>
    </xf>
    <xf numFmtId="0" fontId="29" fillId="4" borderId="22" xfId="0" applyFont="1" applyFill="1" applyBorder="1" applyAlignment="1" applyProtection="1">
      <alignment horizontal="center"/>
      <protection locked="0"/>
    </xf>
    <xf numFmtId="0" fontId="29" fillId="4" borderId="11" xfId="0" applyFont="1" applyFill="1" applyBorder="1" applyAlignment="1" applyProtection="1">
      <alignment horizontal="center"/>
      <protection locked="0"/>
    </xf>
    <xf numFmtId="0" fontId="27" fillId="0" borderId="15" xfId="0" quotePrefix="1" applyFont="1" applyBorder="1" applyAlignment="1" applyProtection="1">
      <alignment horizontal="left" wrapText="1"/>
      <protection locked="0"/>
    </xf>
    <xf numFmtId="0" fontId="27" fillId="0" borderId="8" xfId="0" quotePrefix="1" applyFont="1" applyBorder="1" applyAlignment="1" applyProtection="1">
      <alignment horizontal="left" wrapText="1"/>
      <protection locked="0"/>
    </xf>
    <xf numFmtId="0" fontId="28" fillId="0" borderId="0" xfId="0" applyFont="1" applyAlignment="1">
      <alignment horizontal="left"/>
    </xf>
    <xf numFmtId="164" fontId="3" fillId="0" borderId="10" xfId="0" quotePrefix="1" applyNumberFormat="1" applyFont="1" applyBorder="1" applyAlignment="1" applyProtection="1">
      <alignment horizontal="center" wrapText="1"/>
      <protection locked="0"/>
    </xf>
    <xf numFmtId="164" fontId="3" fillId="0" borderId="12" xfId="0" quotePrefix="1" applyNumberFormat="1" applyFont="1" applyBorder="1" applyAlignment="1" applyProtection="1">
      <alignment horizontal="center" wrapText="1"/>
      <protection locked="0"/>
    </xf>
    <xf numFmtId="164" fontId="3" fillId="0" borderId="9" xfId="0" quotePrefix="1" applyNumberFormat="1" applyFont="1" applyBorder="1" applyAlignment="1" applyProtection="1">
      <alignment horizont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10" fillId="5" borderId="9" xfId="0" applyFont="1" applyFill="1" applyBorder="1" applyAlignment="1" applyProtection="1">
      <alignment horizontal="center" vertical="top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quotePrefix="1" applyFont="1" applyBorder="1" applyAlignment="1" applyProtection="1">
      <alignment horizontal="right" wrapText="1"/>
      <protection locked="0"/>
    </xf>
    <xf numFmtId="0" fontId="3" fillId="0" borderId="12" xfId="0" quotePrefix="1" applyFont="1" applyBorder="1" applyAlignment="1" applyProtection="1">
      <alignment horizontal="right" wrapText="1"/>
      <protection locked="0"/>
    </xf>
    <xf numFmtId="0" fontId="3" fillId="0" borderId="9" xfId="0" quotePrefix="1" applyFont="1" applyBorder="1" applyAlignment="1" applyProtection="1">
      <alignment horizontal="right" wrapText="1"/>
      <protection locked="0"/>
    </xf>
    <xf numFmtId="0" fontId="3" fillId="5" borderId="12" xfId="0" applyFont="1" applyFill="1" applyBorder="1" applyAlignment="1" applyProtection="1">
      <alignment horizontal="center" wrapText="1"/>
      <protection locked="0"/>
    </xf>
    <xf numFmtId="0" fontId="3" fillId="0" borderId="10" xfId="0" quotePrefix="1" applyFont="1" applyBorder="1" applyAlignment="1" applyProtection="1">
      <alignment horizontal="center" wrapText="1"/>
      <protection locked="0"/>
    </xf>
    <xf numFmtId="0" fontId="3" fillId="0" borderId="12" xfId="0" quotePrefix="1" applyFont="1" applyBorder="1" applyAlignment="1" applyProtection="1">
      <alignment horizontal="center" wrapText="1"/>
      <protection locked="0"/>
    </xf>
    <xf numFmtId="0" fontId="3" fillId="0" borderId="9" xfId="0" quotePrefix="1" applyFont="1" applyBorder="1" applyAlignment="1" applyProtection="1">
      <alignment horizontal="center" wrapText="1"/>
      <protection locked="0"/>
    </xf>
    <xf numFmtId="164" fontId="1" fillId="8" borderId="10" xfId="0" applyNumberFormat="1" applyFont="1" applyFill="1" applyBorder="1" applyAlignment="1" applyProtection="1">
      <alignment horizontal="center" wrapText="1"/>
      <protection locked="0"/>
    </xf>
    <xf numFmtId="164" fontId="1" fillId="8" borderId="9" xfId="0" applyNumberFormat="1" applyFont="1" applyFill="1" applyBorder="1" applyAlignment="1" applyProtection="1">
      <alignment horizontal="center" wrapText="1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6" fillId="9" borderId="10" xfId="0" applyFont="1" applyFill="1" applyBorder="1" applyAlignment="1" applyProtection="1">
      <alignment horizontal="left" vertical="top"/>
      <protection locked="0"/>
    </xf>
    <xf numFmtId="0" fontId="6" fillId="9" borderId="9" xfId="0" applyFont="1" applyFill="1" applyBorder="1" applyAlignment="1" applyProtection="1">
      <alignment horizontal="left" vertical="top"/>
      <protection locked="0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9" fillId="9" borderId="10" xfId="0" applyFont="1" applyFill="1" applyBorder="1" applyAlignment="1" applyProtection="1">
      <alignment horizontal="left" wrapText="1"/>
      <protection locked="0"/>
    </xf>
    <xf numFmtId="0" fontId="9" fillId="9" borderId="9" xfId="0" applyFont="1" applyFill="1" applyBorder="1" applyAlignment="1" applyProtection="1">
      <alignment horizontal="left" wrapText="1"/>
      <protection locked="0"/>
    </xf>
    <xf numFmtId="0" fontId="6" fillId="9" borderId="10" xfId="0" applyFont="1" applyFill="1" applyBorder="1" applyAlignment="1" applyProtection="1">
      <alignment horizontal="center" vertical="top"/>
      <protection locked="0"/>
    </xf>
    <xf numFmtId="0" fontId="6" fillId="9" borderId="12" xfId="0" applyFont="1" applyFill="1" applyBorder="1" applyAlignment="1" applyProtection="1">
      <alignment horizontal="center" vertical="top"/>
      <protection locked="0"/>
    </xf>
    <xf numFmtId="0" fontId="6" fillId="9" borderId="9" xfId="0" applyFont="1" applyFill="1" applyBorder="1" applyAlignment="1" applyProtection="1">
      <alignment horizontal="center" vertical="top"/>
      <protection locked="0"/>
    </xf>
    <xf numFmtId="0" fontId="26" fillId="9" borderId="10" xfId="0" applyFont="1" applyFill="1" applyBorder="1" applyAlignment="1" applyProtection="1">
      <alignment horizontal="center" wrapText="1"/>
      <protection locked="0"/>
    </xf>
    <xf numFmtId="0" fontId="26" fillId="9" borderId="12" xfId="0" applyFont="1" applyFill="1" applyBorder="1" applyAlignment="1" applyProtection="1">
      <alignment horizontal="center" wrapText="1"/>
      <protection locked="0"/>
    </xf>
    <xf numFmtId="0" fontId="26" fillId="9" borderId="9" xfId="0" applyFont="1" applyFill="1" applyBorder="1" applyAlignment="1" applyProtection="1">
      <alignment horizontal="center" wrapText="1"/>
      <protection locked="0"/>
    </xf>
    <xf numFmtId="0" fontId="12" fillId="4" borderId="22" xfId="0" applyFont="1" applyFill="1" applyBorder="1" applyAlignment="1" applyProtection="1">
      <alignment horizontal="left" vertical="top" wrapText="1"/>
      <protection locked="0"/>
    </xf>
    <xf numFmtId="0" fontId="12" fillId="4" borderId="21" xfId="0" applyFont="1" applyFill="1" applyBorder="1" applyAlignment="1" applyProtection="1">
      <alignment horizontal="left" vertical="top" wrapText="1"/>
      <protection locked="0"/>
    </xf>
    <xf numFmtId="0" fontId="12" fillId="4" borderId="11" xfId="0" applyFont="1" applyFill="1" applyBorder="1" applyAlignment="1" applyProtection="1">
      <alignment horizontal="left" vertical="top" wrapText="1"/>
      <protection locked="0"/>
    </xf>
    <xf numFmtId="0" fontId="0" fillId="9" borderId="15" xfId="0" applyFill="1" applyBorder="1" applyAlignment="1" applyProtection="1">
      <alignment horizontal="center" wrapText="1"/>
      <protection locked="0"/>
    </xf>
    <xf numFmtId="0" fontId="0" fillId="9" borderId="16" xfId="0" applyFill="1" applyBorder="1" applyAlignment="1" applyProtection="1">
      <alignment horizontal="center" wrapText="1"/>
      <protection locked="0"/>
    </xf>
    <xf numFmtId="0" fontId="0" fillId="9" borderId="23" xfId="0" applyFill="1" applyBorder="1" applyAlignment="1" applyProtection="1">
      <alignment horizontal="center" wrapText="1"/>
      <protection locked="0"/>
    </xf>
    <xf numFmtId="0" fontId="0" fillId="9" borderId="17" xfId="0" applyFill="1" applyBorder="1" applyAlignment="1" applyProtection="1">
      <alignment horizontal="center" wrapText="1"/>
      <protection locked="0"/>
    </xf>
    <xf numFmtId="0" fontId="0" fillId="9" borderId="22" xfId="0" applyFill="1" applyBorder="1" applyAlignment="1" applyProtection="1">
      <alignment horizontal="center" wrapText="1"/>
      <protection locked="0"/>
    </xf>
    <xf numFmtId="0" fontId="0" fillId="9" borderId="11" xfId="0" applyFill="1" applyBorder="1" applyAlignment="1" applyProtection="1">
      <alignment horizontal="center" wrapText="1"/>
      <protection locked="0"/>
    </xf>
    <xf numFmtId="0" fontId="0" fillId="9" borderId="10" xfId="0" applyFill="1" applyBorder="1" applyAlignment="1" applyProtection="1">
      <alignment horizontal="center" vertical="center" wrapText="1"/>
      <protection locked="0"/>
    </xf>
    <xf numFmtId="0" fontId="0" fillId="9" borderId="12" xfId="0" applyFill="1" applyBorder="1" applyAlignment="1" applyProtection="1">
      <alignment horizontal="center" vertical="center" wrapText="1"/>
      <protection locked="0"/>
    </xf>
    <xf numFmtId="0" fontId="0" fillId="9" borderId="9" xfId="0" applyFill="1" applyBorder="1" applyAlignment="1" applyProtection="1">
      <alignment horizontal="center" vertical="center" wrapText="1"/>
      <protection locked="0"/>
    </xf>
    <xf numFmtId="0" fontId="9" fillId="9" borderId="10" xfId="0" applyFont="1" applyFill="1" applyBorder="1" applyAlignment="1" applyProtection="1">
      <alignment horizontal="center" wrapText="1"/>
      <protection locked="0"/>
    </xf>
    <xf numFmtId="0" fontId="9" fillId="9" borderId="12" xfId="0" applyFont="1" applyFill="1" applyBorder="1" applyAlignment="1" applyProtection="1">
      <alignment horizontal="center" wrapText="1"/>
      <protection locked="0"/>
    </xf>
    <xf numFmtId="0" fontId="9" fillId="9" borderId="9" xfId="0" applyFont="1" applyFill="1" applyBorder="1" applyAlignment="1" applyProtection="1">
      <alignment horizontal="center" wrapText="1"/>
      <protection locked="0"/>
    </xf>
    <xf numFmtId="0" fontId="6" fillId="4" borderId="10" xfId="0" applyFont="1" applyFill="1" applyBorder="1" applyAlignment="1" applyProtection="1">
      <alignment horizontal="left"/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0" fontId="32" fillId="0" borderId="10" xfId="0" applyFont="1" applyBorder="1" applyAlignment="1" applyProtection="1">
      <alignment horizontal="center" wrapText="1"/>
      <protection locked="0"/>
    </xf>
    <xf numFmtId="0" fontId="32" fillId="0" borderId="9" xfId="0" applyFont="1" applyBorder="1" applyAlignment="1" applyProtection="1">
      <alignment horizontal="center" wrapText="1"/>
      <protection locked="0"/>
    </xf>
    <xf numFmtId="0" fontId="32" fillId="0" borderId="15" xfId="0" applyFont="1" applyBorder="1" applyAlignment="1" applyProtection="1">
      <alignment horizontal="left" wrapText="1"/>
      <protection locked="0"/>
    </xf>
    <xf numFmtId="0" fontId="32" fillId="0" borderId="8" xfId="0" applyFont="1" applyBorder="1" applyAlignment="1" applyProtection="1">
      <alignment horizontal="left" wrapText="1"/>
      <protection locked="0"/>
    </xf>
    <xf numFmtId="0" fontId="32" fillId="0" borderId="16" xfId="0" applyFont="1" applyBorder="1" applyAlignment="1" applyProtection="1">
      <alignment horizontal="left" wrapText="1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F6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19048</xdr:rowOff>
    </xdr:from>
    <xdr:to>
      <xdr:col>7</xdr:col>
      <xdr:colOff>561975</xdr:colOff>
      <xdr:row>56</xdr:row>
      <xdr:rowOff>142876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CE9F7D7-0AD0-4561-87C9-CBADE5607BE6}"/>
            </a:ext>
          </a:extLst>
        </xdr:cNvPr>
        <xdr:cNvSpPr txBox="1"/>
      </xdr:nvSpPr>
      <xdr:spPr>
        <a:xfrm>
          <a:off x="76200" y="19048"/>
          <a:ext cx="5286375" cy="91916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200" b="1" kern="1200">
              <a:latin typeface="+mn-lt"/>
            </a:rPr>
            <a:t>Hvordan bruke skjemaet: </a:t>
          </a:r>
        </a:p>
        <a:p>
          <a:endParaRPr lang="nn-NO" sz="1200" kern="1200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Utfylt skjema fungerer som beregningsgrunnlag for brukte midler, til bruk ved utbetaling til ALIS, samt ved eventuell kontroll. </a:t>
          </a:r>
          <a:r>
            <a:rPr lang="nb-NO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 enhver tid gjeldende tilskuddsramme finnes på Helsedirektoratets sider og alis.no</a:t>
          </a:r>
          <a:r>
            <a:rPr lang="nb-N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obs - husk at rammen reduseres forholdsmessig ved redusert stilling og/eller redusert periode. Det vil kunne komme endringer i tilskuddsregelverket eller satser som kan påvirke beregningsgrunnlaget, det er derfor viktig å presisere at det Helsedirektoratets regelverk og satser som til enhver tid gjelder</a:t>
          </a:r>
          <a:r>
            <a:rPr lang="nn-N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n-N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 konkret om bruk av skjemaet:</a:t>
          </a:r>
          <a:endParaRPr lang="no-NO" sz="1200">
            <a:effectLst/>
            <a:latin typeface="+mn-lt"/>
          </a:endParaRPr>
        </a:p>
        <a:p>
          <a:endParaRPr lang="nn-NO" sz="1200" kern="1200">
            <a:latin typeface="+mn-lt"/>
          </a:endParaRPr>
        </a:p>
        <a:p>
          <a:r>
            <a:rPr lang="nn-NO" sz="1200" kern="1200">
              <a:latin typeface="+mn-lt"/>
            </a:rPr>
            <a:t>1. ALIS får tilsendt</a:t>
          </a:r>
          <a:r>
            <a:rPr lang="nn-NO" sz="1200" kern="1200" baseline="0">
              <a:latin typeface="+mn-lt"/>
            </a:rPr>
            <a:t> mal tilpasset sin kommune fra kommunen, fyller inn data i beregningsgrunnlaget, og sender tilbake til kontaktperson i kommunen innenfor fristen angitt av kommunen. </a:t>
          </a:r>
        </a:p>
        <a:p>
          <a:endParaRPr lang="nn-NO" sz="1200" kern="1200" baseline="0">
            <a:latin typeface="+mn-lt"/>
          </a:endParaRPr>
        </a:p>
        <a:p>
          <a:r>
            <a:rPr lang="nn-NO" sz="1200" kern="1200" baseline="0">
              <a:latin typeface="+mn-lt"/>
            </a:rPr>
            <a:t>2. Kommune fyller ut boksene øverst til høyre i skjemaet (det som passer).</a:t>
          </a:r>
        </a:p>
        <a:p>
          <a:endParaRPr lang="nn-NO" sz="1200" kern="1200" baseline="0">
            <a:latin typeface="+mn-lt"/>
          </a:endParaRPr>
        </a:p>
        <a:p>
          <a:r>
            <a:rPr lang="nn-NO" sz="1200" kern="1200" baseline="0">
              <a:latin typeface="+mn-lt"/>
            </a:rPr>
            <a:t>3. For fastleger/fastlegevikarer med bistilling inntil 20% (gjelder næringsdrivende leger), defineres dette som 100% fastlege/fastlegevikar under "type lege". Ved bistilling over 20% skal stillingen deles mellom fastlege/fastlegevikar og bistillingen etter prosentvisfordeling, se eksempel.</a:t>
          </a:r>
        </a:p>
        <a:p>
          <a:endParaRPr lang="nn-NO" sz="1200" kern="1200" baseline="0">
            <a:latin typeface="+mn-lt"/>
          </a:endParaRPr>
        </a:p>
        <a:p>
          <a:r>
            <a:rPr lang="nn-NO" sz="1200" kern="1200" baseline="0">
              <a:latin typeface="+mn-lt"/>
            </a:rPr>
            <a:t>4. For å sjekke om ALIS har nådd maks-grense for timer/dager mtp praksiskompensasjon; summér opp timer og dager i skjemaet, så regn om til </a:t>
          </a:r>
          <a:r>
            <a:rPr lang="nn-NO" sz="1200" b="1" kern="1200" baseline="0">
              <a:latin typeface="+mn-lt"/>
            </a:rPr>
            <a:t>enten</a:t>
          </a:r>
          <a:r>
            <a:rPr lang="nn-NO" sz="1200" kern="1200" baseline="0">
              <a:latin typeface="+mn-lt"/>
            </a:rPr>
            <a:t> timer (inntil 160) </a:t>
          </a:r>
          <a:r>
            <a:rPr lang="nn-NO" sz="1200" b="1" kern="1200" baseline="0">
              <a:latin typeface="+mn-lt"/>
            </a:rPr>
            <a:t>eller </a:t>
          </a:r>
          <a:r>
            <a:rPr lang="nn-NO" sz="1200" kern="1200" baseline="0">
              <a:latin typeface="+mn-lt"/>
            </a:rPr>
            <a:t>dager (inntil 20). </a:t>
          </a:r>
          <a:r>
            <a:rPr lang="nn-NO" sz="1200" b="1" kern="1200" baseline="0">
              <a:latin typeface="+mn-lt"/>
            </a:rPr>
            <a:t>Obs - vi har valgt å ikke legge inn noen "sperre" eller "maksbeløp" i skjemaet, da skjemaet kun er ment å dokumentere utgiftene til ALIS, ikke nødvendigvis gjenspeile hva ALIS har krav på å få refundert. Kommuner som ønsker en slik begrensning, kan legge det inn i egen mal.</a:t>
          </a:r>
        </a:p>
        <a:p>
          <a:endParaRPr lang="nn-NO" sz="1200" kern="1200" baseline="0">
            <a:latin typeface="+mn-lt"/>
          </a:endParaRPr>
        </a:p>
        <a:p>
          <a:r>
            <a:rPr lang="nn-NO" sz="1200" kern="1200" baseline="0">
              <a:latin typeface="+mn-lt"/>
            </a:rPr>
            <a:t>5. Satsen for praksiskompensasjon (60% av salærsats) revideres januar hvert år ifbm oppdatert salærsats. Ved å legge inn ny sats etter revisjon i januar, vil resten av skjemaet oppdatere seg automatisk pga formlene lagt inn i cellene.</a:t>
          </a:r>
        </a:p>
        <a:p>
          <a:r>
            <a:rPr lang="nn-NO" sz="1200" kern="1200" baseline="0">
              <a:latin typeface="+mn-lt"/>
            </a:rPr>
            <a:t> </a:t>
          </a:r>
        </a:p>
        <a:p>
          <a:r>
            <a:rPr lang="nn-NO" sz="1200" kern="1200" baseline="0">
              <a:latin typeface="+mn-lt"/>
            </a:rPr>
            <a:t>6. Tilleggselementet som gjelder for ALIS og kommuner i sentralitetsgrad 6 åpner for mer utvidet bruk av de ekstra tilskuddsmidlene, men denne bruken gjelder </a:t>
          </a:r>
          <a:r>
            <a:rPr lang="nn-NO" sz="1200" b="1" kern="1200" baseline="0">
              <a:latin typeface="+mn-lt"/>
            </a:rPr>
            <a:t>kun</a:t>
          </a:r>
          <a:r>
            <a:rPr lang="nn-NO" sz="1200" kern="1200" baseline="0">
              <a:latin typeface="+mn-lt"/>
            </a:rPr>
            <a:t> kommuner med sentralitetsgrad 6. </a:t>
          </a:r>
        </a:p>
        <a:p>
          <a:endParaRPr lang="nn-NO" sz="1200" b="1" kern="1200" baseline="0">
            <a:latin typeface="+mn-lt"/>
          </a:endParaRPr>
        </a:p>
        <a:p>
          <a:r>
            <a:rPr lang="nn-NO" sz="1200" b="0" kern="1200" baseline="0">
              <a:latin typeface="+mn-lt"/>
            </a:rPr>
            <a:t>7. Elementene som gjelder dekning av utgifter til veiledning og 5% til kommunen for praktisk tilrettelegging av utdanningsløp, omtales ikke i skjemaet. De 5% som kommunen kan beholde beregnes gjennom Helsedirektoratets tilskuddsportal ifbm søknad, og dokumentasjon av utgifter som veileder har må dokumenteres på annet vis.</a:t>
          </a:r>
        </a:p>
        <a:p>
          <a:endParaRPr lang="nn-NO" sz="1200" kern="1200" baseline="0">
            <a:latin typeface="+mn-lt"/>
          </a:endParaRPr>
        </a:p>
        <a:p>
          <a:r>
            <a:rPr lang="nn-NO" sz="1200" kern="1200" baseline="0">
              <a:latin typeface="+mn-lt"/>
            </a:rPr>
            <a:t>8.</a:t>
          </a:r>
          <a:r>
            <a:rPr lang="nn-NO" sz="1200" u="none" kern="1200" baseline="0">
              <a:latin typeface="+mn-lt"/>
            </a:rPr>
            <a:t> </a:t>
          </a:r>
          <a:r>
            <a:rPr lang="nn-NO" sz="1200" u="sng" kern="1200">
              <a:latin typeface="+mn-lt"/>
            </a:rPr>
            <a:t>For</a:t>
          </a:r>
          <a:r>
            <a:rPr lang="nn-NO" sz="1200" u="sng" kern="1200" baseline="0">
              <a:latin typeface="+mn-lt"/>
            </a:rPr>
            <a:t> kommune</a:t>
          </a:r>
          <a:r>
            <a:rPr lang="nn-NO" sz="1200" kern="1200" baseline="0">
              <a:latin typeface="+mn-lt"/>
            </a:rPr>
            <a:t>: </a:t>
          </a:r>
          <a:r>
            <a:rPr lang="nn-NO" sz="1200" kern="1200">
              <a:latin typeface="+mn-lt"/>
            </a:rPr>
            <a:t>Hvis det ønskes en pdf av skjemaet, velg "skriv ut"</a:t>
          </a:r>
          <a:r>
            <a:rPr lang="nn-NO" sz="1200" kern="1200" baseline="0">
              <a:latin typeface="+mn-lt"/>
            </a:rPr>
            <a:t> -&gt;</a:t>
          </a:r>
          <a:r>
            <a:rPr lang="nn-NO" sz="1200" kern="1200">
              <a:latin typeface="+mn-lt"/>
            </a:rPr>
            <a:t> under "skriver" velg "print to PDF"</a:t>
          </a:r>
          <a:r>
            <a:rPr lang="nn-NO" sz="1200" kern="1200" baseline="0">
              <a:latin typeface="+mn-lt"/>
            </a:rPr>
            <a:t> -&gt; </a:t>
          </a:r>
          <a:r>
            <a:rPr lang="nn-NO" sz="1200" kern="1200">
              <a:latin typeface="+mn-lt"/>
            </a:rPr>
            <a:t>under "innstillinger" nederst</a:t>
          </a:r>
          <a:r>
            <a:rPr lang="nn-NO" sz="1200" kern="1200" baseline="0">
              <a:latin typeface="+mn-lt"/>
            </a:rPr>
            <a:t> - &gt; </a:t>
          </a:r>
          <a:r>
            <a:rPr lang="nn-NO" sz="1200" kern="1200">
              <a:latin typeface="+mn-lt"/>
            </a:rPr>
            <a:t>velg "tilpass ark til én side". </a:t>
          </a:r>
          <a:r>
            <a:rPr lang="nn-NO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Alt.:</a:t>
          </a:r>
          <a:r>
            <a:rPr lang="nn-N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"lagre en kopi" -&gt; PDF</a:t>
          </a:r>
          <a:endParaRPr lang="no-NO" sz="1200" kern="12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9</xdr:row>
          <xdr:rowOff>38100</xdr:rowOff>
        </xdr:from>
        <xdr:to>
          <xdr:col>0</xdr:col>
          <xdr:colOff>2343150</xdr:colOff>
          <xdr:row>10</xdr:row>
          <xdr:rowOff>76200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o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Fastlege/fastlegevikar næring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10</xdr:row>
          <xdr:rowOff>38100</xdr:rowOff>
        </xdr:from>
        <xdr:to>
          <xdr:col>0</xdr:col>
          <xdr:colOff>2133600</xdr:colOff>
          <xdr:row>11</xdr:row>
          <xdr:rowOff>76200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o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Fastlege/fastlegevikar ansatt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12</xdr:row>
          <xdr:rowOff>38100</xdr:rowOff>
        </xdr:from>
        <xdr:to>
          <xdr:col>0</xdr:col>
          <xdr:colOff>1733550</xdr:colOff>
          <xdr:row>13</xdr:row>
          <xdr:rowOff>76200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o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Introduksjonslege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11</xdr:row>
          <xdr:rowOff>38100</xdr:rowOff>
        </xdr:from>
        <xdr:to>
          <xdr:col>0</xdr:col>
          <xdr:colOff>1733550</xdr:colOff>
          <xdr:row>12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o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Allmennlege utenfor FLO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202991</xdr:colOff>
      <xdr:row>31</xdr:row>
      <xdr:rowOff>31230</xdr:rowOff>
    </xdr:from>
    <xdr:to>
      <xdr:col>9</xdr:col>
      <xdr:colOff>0</xdr:colOff>
      <xdr:row>64</xdr:row>
      <xdr:rowOff>102953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0A1033C-E5C4-42D0-873C-D1C774B174FE}"/>
            </a:ext>
          </a:extLst>
        </xdr:cNvPr>
        <xdr:cNvSpPr txBox="1"/>
      </xdr:nvSpPr>
      <xdr:spPr>
        <a:xfrm>
          <a:off x="10099466" y="8108430"/>
          <a:ext cx="4845259" cy="69678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950" b="1" kern="1200">
              <a:latin typeface="+mn-lt"/>
            </a:rPr>
            <a:t>Hvordan bruke skjemaet: </a:t>
          </a:r>
        </a:p>
        <a:p>
          <a:endParaRPr lang="nn-NO" sz="950" kern="1200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Utfylt skjema fungerer som beregningsgrunnlag for brukte midler, til bruk ved utbetaling til ALIS, samt ved eventuell kontroll. Til enhver tid gjeldende tilskuddsramme finnes på Helsedirektoratets sider og alis.no</a:t>
          </a:r>
          <a:r>
            <a:rPr lang="nn-NO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obs - husk at rammen reduseres forholdsmessig ved redusert stilling og/eller redusert periode. Det vil kunne komme endringer i tilskuddsregelverket eller satser som kan påvirke beregningsgrunnlaget, det er derfor viktig å presisere at det Helsedirektoratets regelverk og satser som til enhver tid gjelder.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n-NO" sz="95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 konkret om bruk av skjemaet:</a:t>
          </a:r>
          <a:endParaRPr lang="no-NO" sz="950">
            <a:effectLst/>
            <a:latin typeface="+mn-lt"/>
          </a:endParaRPr>
        </a:p>
        <a:p>
          <a:endParaRPr lang="nn-NO" sz="950" kern="1200">
            <a:latin typeface="+mn-lt"/>
          </a:endParaRPr>
        </a:p>
        <a:p>
          <a:r>
            <a:rPr lang="nn-NO" sz="950" kern="1200">
              <a:latin typeface="+mn-lt"/>
            </a:rPr>
            <a:t>1. ALIS får tilsendt</a:t>
          </a:r>
          <a:r>
            <a:rPr lang="nn-NO" sz="950" kern="1200" baseline="0">
              <a:latin typeface="+mn-lt"/>
            </a:rPr>
            <a:t> mal tilpasset sin kommune fra kommunen, fyller inn data i beregningsgrunnlaget, og sender tilbake til kontaktperson i kommunen innenfor fristen angitt av kommunen. 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2. Kommune fyller ut boksene øverst til høyre i skjemaet (det som passer)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3. For fastleger/fastlegevikarer med bistilling inntil 20% (gjelder næringsdrivende leger), defineres dette som 100% fastlege/fastlegevikar under "type lege". Ved bistilling over 20% skal stillingen deles mellom fastlege/fastlegevikar og bistillingen etter prosentvisfordeling, se eksempel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4. For å sjekke om ALIS har nådd maks-grense for timer/dager mtp praksiskompensasjon; summér opp timer og dager i skjemaet, så regn om til </a:t>
          </a:r>
          <a:r>
            <a:rPr lang="nn-NO" sz="950" b="1" kern="1200" baseline="0">
              <a:latin typeface="+mn-lt"/>
            </a:rPr>
            <a:t>enten</a:t>
          </a:r>
          <a:r>
            <a:rPr lang="nn-NO" sz="950" kern="1200" baseline="0">
              <a:latin typeface="+mn-lt"/>
            </a:rPr>
            <a:t> timer (inntil 160) </a:t>
          </a:r>
          <a:r>
            <a:rPr lang="nn-NO" sz="950" b="1" kern="1200" baseline="0">
              <a:latin typeface="+mn-lt"/>
            </a:rPr>
            <a:t>eller </a:t>
          </a:r>
          <a:r>
            <a:rPr lang="nn-NO" sz="950" kern="1200" baseline="0">
              <a:latin typeface="+mn-lt"/>
            </a:rPr>
            <a:t>dager (inntil 20). </a:t>
          </a:r>
          <a:r>
            <a:rPr lang="nn-NO" sz="950" b="1" kern="1200" baseline="0">
              <a:latin typeface="+mn-lt"/>
            </a:rPr>
            <a:t>Obs - vi har valgt å ikke legge inn noen "sperre" eller "maksbeløp" i skjemaet, da skjemaet kun er ment å dokumentere utgiftene til ALIS, ikke nødvendigvis gjenspeile hva ALIS har krav på å få refundert. Kommuner som ønsker en slik begrensning, kan legge det inn i egen mal.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5. Satsen for praksiskompensasjon (60% av salærsats) revideres januar hvert år ifbm oppdatert salærsats. Ved å legge inn ny sats etter revisjon i januar, vil resten av skjemaet oppdatere seg automatisk pga formlene lagt inn i cellene</a:t>
          </a:r>
        </a:p>
        <a:p>
          <a:r>
            <a:rPr lang="nn-NO" sz="950" kern="1200" baseline="0">
              <a:latin typeface="+mn-lt"/>
            </a:rPr>
            <a:t> </a:t>
          </a:r>
        </a:p>
        <a:p>
          <a:r>
            <a:rPr lang="nn-NO" sz="950" kern="1200" baseline="0">
              <a:latin typeface="+mn-lt"/>
            </a:rPr>
            <a:t>6. Tilleggselementet som gjelder for ALIS og kommuner i sentralitetsgrad 6 åpner for mer utvidet bruk av de ekstra tilskuddsmidlene, </a:t>
          </a: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 denne bruken gjelder </a:t>
          </a:r>
          <a:r>
            <a:rPr lang="nn-NO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</a:t>
          </a: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kommuner med sentralitetsgrad 6.</a:t>
          </a: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nn-NO" sz="1100" b="0" kern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n-NO" sz="950" b="0" kern="1200" baseline="0">
              <a:latin typeface="+mn-lt"/>
            </a:rPr>
            <a:t>7. Elementene som gjelder dekning av utgifter til veiledning og 5% til kommunen for praktisk tilrettelegging av utdanningsløp omtales ikke i skjemaet. De 5% som kommunen kan beholde beregnes gjennom Helsedirektoratets tilskuddsportal ifbm søknad, og dokumentasjon av utgifter som veileder har må dokumenteres på annet vis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8.</a:t>
          </a:r>
          <a:r>
            <a:rPr lang="nn-NO" sz="950" u="none" kern="1200" baseline="0">
              <a:latin typeface="+mn-lt"/>
            </a:rPr>
            <a:t> </a:t>
          </a:r>
          <a:r>
            <a:rPr lang="nn-NO" sz="950" u="sng" kern="1200">
              <a:latin typeface="+mn-lt"/>
            </a:rPr>
            <a:t>For</a:t>
          </a:r>
          <a:r>
            <a:rPr lang="nn-NO" sz="950" u="sng" kern="1200" baseline="0">
              <a:latin typeface="+mn-lt"/>
            </a:rPr>
            <a:t> kommune</a:t>
          </a:r>
          <a:r>
            <a:rPr lang="nn-NO" sz="950" kern="1200" baseline="0">
              <a:latin typeface="+mn-lt"/>
            </a:rPr>
            <a:t>: </a:t>
          </a:r>
          <a:r>
            <a:rPr lang="nn-NO" sz="950" kern="1200">
              <a:latin typeface="+mn-lt"/>
            </a:rPr>
            <a:t>Hvis det ønskes en pdf av skjemaet, velg "skriv ut"</a:t>
          </a:r>
          <a:r>
            <a:rPr lang="nn-NO" sz="950" kern="1200" baseline="0">
              <a:latin typeface="+mn-lt"/>
            </a:rPr>
            <a:t> -&gt;</a:t>
          </a:r>
          <a:r>
            <a:rPr lang="nn-NO" sz="950" kern="1200">
              <a:latin typeface="+mn-lt"/>
            </a:rPr>
            <a:t> under "skriver" velg "print to PDF"</a:t>
          </a:r>
          <a:r>
            <a:rPr lang="nn-NO" sz="950" kern="1200" baseline="0">
              <a:latin typeface="+mn-lt"/>
            </a:rPr>
            <a:t> -&gt; </a:t>
          </a:r>
          <a:r>
            <a:rPr lang="nn-NO" sz="950" kern="1200">
              <a:latin typeface="+mn-lt"/>
            </a:rPr>
            <a:t>under "innstillinger" nederst</a:t>
          </a:r>
          <a:r>
            <a:rPr lang="nn-NO" sz="950" kern="1200" baseline="0">
              <a:latin typeface="+mn-lt"/>
            </a:rPr>
            <a:t> - &gt; </a:t>
          </a:r>
          <a:r>
            <a:rPr lang="nn-NO" sz="950" kern="1200">
              <a:latin typeface="+mn-lt"/>
            </a:rPr>
            <a:t>velg "tilpass ark til én side". </a:t>
          </a:r>
          <a:r>
            <a:rPr lang="nn-NO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Alt.:</a:t>
          </a: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"lagre en kopi" -&gt; PDF</a:t>
          </a:r>
          <a:endParaRPr lang="no-NO" sz="950" kern="120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9</xdr:row>
          <xdr:rowOff>38100</xdr:rowOff>
        </xdr:from>
        <xdr:to>
          <xdr:col>0</xdr:col>
          <xdr:colOff>2343150</xdr:colOff>
          <xdr:row>10</xdr:row>
          <xdr:rowOff>76200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o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Fastlege/fastlegevikar næring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10</xdr:row>
          <xdr:rowOff>38100</xdr:rowOff>
        </xdr:from>
        <xdr:to>
          <xdr:col>0</xdr:col>
          <xdr:colOff>2133600</xdr:colOff>
          <xdr:row>11</xdr:row>
          <xdr:rowOff>76200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o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Fastlege/fastlegevikar ansatt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12</xdr:row>
          <xdr:rowOff>38100</xdr:rowOff>
        </xdr:from>
        <xdr:to>
          <xdr:col>0</xdr:col>
          <xdr:colOff>1733550</xdr:colOff>
          <xdr:row>13</xdr:row>
          <xdr:rowOff>76200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o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Introduksjonslege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11</xdr:row>
          <xdr:rowOff>38100</xdr:rowOff>
        </xdr:from>
        <xdr:to>
          <xdr:col>0</xdr:col>
          <xdr:colOff>1733550</xdr:colOff>
          <xdr:row>12</xdr:row>
          <xdr:rowOff>76200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o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Allmennlege utenfor FLO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202991</xdr:colOff>
      <xdr:row>31</xdr:row>
      <xdr:rowOff>31230</xdr:rowOff>
    </xdr:from>
    <xdr:to>
      <xdr:col>9</xdr:col>
      <xdr:colOff>0</xdr:colOff>
      <xdr:row>64</xdr:row>
      <xdr:rowOff>102953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46C33C2-93F5-42FE-B7A0-598BA00F3D91}"/>
            </a:ext>
          </a:extLst>
        </xdr:cNvPr>
        <xdr:cNvSpPr txBox="1"/>
      </xdr:nvSpPr>
      <xdr:spPr>
        <a:xfrm>
          <a:off x="9118391" y="8108430"/>
          <a:ext cx="4340434" cy="6977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950" b="1" kern="1200">
              <a:latin typeface="+mn-lt"/>
            </a:rPr>
            <a:t>Hvordan bruke skjemaet: </a:t>
          </a:r>
        </a:p>
        <a:p>
          <a:endParaRPr lang="nn-NO" sz="950" kern="1200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Utfylt skjema fungerer som beregningsgrunnlag for brukte midler, til bruk ved utbetaling til ALIS, samt ved eventuell kontroll. Til enhver tid gjeldende tilskuddsramme finnes på Helsedirektoratets sider og alis.no</a:t>
          </a:r>
          <a:r>
            <a:rPr lang="nn-NO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obs - husk at rammen reduseres forholdsmessig ved redusert stilling og/eller redusert periode. Det vil kunne komme endringer i tilskuddsregelverket eller satser som kan påvirke beregningsgrunnlaget, det er derfor viktig å presisere at det Helsedirektoratets regelverk og satser som til enhver tid gjelder.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n-NO" sz="95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 konkret om bruk av skjemaet:</a:t>
          </a:r>
          <a:endParaRPr lang="no-NO" sz="950">
            <a:effectLst/>
            <a:latin typeface="+mn-lt"/>
          </a:endParaRPr>
        </a:p>
        <a:p>
          <a:endParaRPr lang="nn-NO" sz="950" kern="1200">
            <a:latin typeface="+mn-lt"/>
          </a:endParaRPr>
        </a:p>
        <a:p>
          <a:r>
            <a:rPr lang="nn-NO" sz="950" kern="1200">
              <a:latin typeface="+mn-lt"/>
            </a:rPr>
            <a:t>1. ALIS får tilsendt</a:t>
          </a:r>
          <a:r>
            <a:rPr lang="nn-NO" sz="950" kern="1200" baseline="0">
              <a:latin typeface="+mn-lt"/>
            </a:rPr>
            <a:t> mal tilpasset sin kommune fra kommunen, fyller inn data i beregningsgrunnlaget, og sender tilbake til kontaktperson i kommunen innenfor fristen angitt av kommunen. 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2. Kommune fyller ut boksene øverst til høyre i skjemaet (det som passer)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3. For fastleger/fastlegevikarer med bistilling inntil 20% (gjelder næringsdrivende leger), defineres dette som 100% fastlege/fastlegevikar under "type lege". Ved bistilling over 20% skal stillingen deles mellom fastlege/fastlegevikar og bistillingen etter prosentvisfordeling, se eksempel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4. For å sjekke om ALIS har nådd maks-grense for timer/dager mtp praksiskompensasjon; summér opp timer og dager i skjemaet, så regn om til </a:t>
          </a:r>
          <a:r>
            <a:rPr lang="nn-NO" sz="950" b="1" kern="1200" baseline="0">
              <a:latin typeface="+mn-lt"/>
            </a:rPr>
            <a:t>enten</a:t>
          </a:r>
          <a:r>
            <a:rPr lang="nn-NO" sz="950" kern="1200" baseline="0">
              <a:latin typeface="+mn-lt"/>
            </a:rPr>
            <a:t> timer (inntil 160) </a:t>
          </a:r>
          <a:r>
            <a:rPr lang="nn-NO" sz="950" b="1" kern="1200" baseline="0">
              <a:latin typeface="+mn-lt"/>
            </a:rPr>
            <a:t>eller </a:t>
          </a:r>
          <a:r>
            <a:rPr lang="nn-NO" sz="950" kern="1200" baseline="0">
              <a:latin typeface="+mn-lt"/>
            </a:rPr>
            <a:t>dager (inntil 20). </a:t>
          </a:r>
          <a:r>
            <a:rPr lang="nn-NO" sz="950" b="1" kern="1200" baseline="0">
              <a:latin typeface="+mn-lt"/>
            </a:rPr>
            <a:t>Obs - vi har valgt å ikke legge inn noen "sperre" eller "maksbeløp" i skjemaet, da skjemaet kun er ment å dokumentere utgiftene til ALIS, ikke nødvendigvis gjenspeile hva ALIS har krav på å få refundert. Kommuner som ønsker en slik begrensning, kan legge det inn i egen mal.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5. Satsen for praksiskompensasjon (60% av salærsats) revideres januar hvert år ifbm oppdatert salærsats. Ved å legge inn ny sats etter revisjon i januar, vil resten av skjemaet oppdatere seg automatisk pga formlene lagt inn i cellene</a:t>
          </a:r>
        </a:p>
        <a:p>
          <a:r>
            <a:rPr lang="nn-NO" sz="950" kern="1200" baseline="0">
              <a:latin typeface="+mn-lt"/>
            </a:rPr>
            <a:t> </a:t>
          </a:r>
        </a:p>
        <a:p>
          <a:r>
            <a:rPr lang="nn-NO" sz="950" kern="1200" baseline="0">
              <a:latin typeface="+mn-lt"/>
            </a:rPr>
            <a:t>6. Tilleggselementet som gjelder for ALIS og kommuner i sentralitetsgrad 6 åpner for mer utvidet bruk av de ekstra tilskuddsmidlene, </a:t>
          </a: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 denne bruken gjelder </a:t>
          </a:r>
          <a:r>
            <a:rPr lang="nn-NO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</a:t>
          </a: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kommuner med sentralitetsgrad 6.</a:t>
          </a: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nn-NO" sz="1100" b="0" kern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n-NO" sz="950" b="0" kern="1200" baseline="0">
              <a:latin typeface="+mn-lt"/>
            </a:rPr>
            <a:t>7. Elementene som gjelder dekning av utgifter til veiledning og 5% til kommunen for praktisk tilrettelegging av utdanningsløp omtales ikke i skjemaet. De 5% som kommunen kan beholde beregnes gjennom Helsedirektoratets tilskuddsportal ifbm søknad, og dokumentasjon av utgifter som veileder har må dokumenteres på annet vis</a:t>
          </a:r>
        </a:p>
        <a:p>
          <a:endParaRPr lang="nn-NO" sz="950" kern="1200" baseline="0">
            <a:latin typeface="+mn-lt"/>
          </a:endParaRPr>
        </a:p>
        <a:p>
          <a:r>
            <a:rPr lang="nn-NO" sz="950" kern="1200" baseline="0">
              <a:latin typeface="+mn-lt"/>
            </a:rPr>
            <a:t>8.</a:t>
          </a:r>
          <a:r>
            <a:rPr lang="nn-NO" sz="950" u="none" kern="1200" baseline="0">
              <a:latin typeface="+mn-lt"/>
            </a:rPr>
            <a:t> </a:t>
          </a:r>
          <a:r>
            <a:rPr lang="nn-NO" sz="950" u="sng" kern="1200">
              <a:latin typeface="+mn-lt"/>
            </a:rPr>
            <a:t>For</a:t>
          </a:r>
          <a:r>
            <a:rPr lang="nn-NO" sz="950" u="sng" kern="1200" baseline="0">
              <a:latin typeface="+mn-lt"/>
            </a:rPr>
            <a:t> kommune</a:t>
          </a:r>
          <a:r>
            <a:rPr lang="nn-NO" sz="950" kern="1200" baseline="0">
              <a:latin typeface="+mn-lt"/>
            </a:rPr>
            <a:t>: </a:t>
          </a:r>
          <a:r>
            <a:rPr lang="nn-NO" sz="950" kern="1200">
              <a:latin typeface="+mn-lt"/>
            </a:rPr>
            <a:t>Hvis det ønskes en pdf av skjemaet, velg "skriv ut"</a:t>
          </a:r>
          <a:r>
            <a:rPr lang="nn-NO" sz="950" kern="1200" baseline="0">
              <a:latin typeface="+mn-lt"/>
            </a:rPr>
            <a:t> -&gt;</a:t>
          </a:r>
          <a:r>
            <a:rPr lang="nn-NO" sz="950" kern="1200">
              <a:latin typeface="+mn-lt"/>
            </a:rPr>
            <a:t> under "skriver" velg "print to PDF"</a:t>
          </a:r>
          <a:r>
            <a:rPr lang="nn-NO" sz="950" kern="1200" baseline="0">
              <a:latin typeface="+mn-lt"/>
            </a:rPr>
            <a:t> -&gt; </a:t>
          </a:r>
          <a:r>
            <a:rPr lang="nn-NO" sz="950" kern="1200">
              <a:latin typeface="+mn-lt"/>
            </a:rPr>
            <a:t>under "innstillinger" nederst</a:t>
          </a:r>
          <a:r>
            <a:rPr lang="nn-NO" sz="950" kern="1200" baseline="0">
              <a:latin typeface="+mn-lt"/>
            </a:rPr>
            <a:t> - &gt; </a:t>
          </a:r>
          <a:r>
            <a:rPr lang="nn-NO" sz="950" kern="1200">
              <a:latin typeface="+mn-lt"/>
            </a:rPr>
            <a:t>velg "tilpass ark til én side". </a:t>
          </a:r>
          <a:r>
            <a:rPr lang="nn-NO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Alt.:</a:t>
          </a:r>
          <a:r>
            <a:rPr lang="nn-NO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"lagre en kopi" -&gt; PDF</a:t>
          </a:r>
          <a:endParaRPr lang="no-NO" sz="950" kern="12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431B-8B71-4D76-B493-1AAC7F4F7E5A}">
  <dimension ref="A1"/>
  <sheetViews>
    <sheetView workbookViewId="0">
      <selection activeCell="I25" sqref="I25"/>
    </sheetView>
  </sheetViews>
  <sheetFormatPr baseColWidth="10" defaultRowHeight="12.7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tabSelected="1" topLeftCell="A14" zoomScale="122" zoomScaleNormal="122" workbookViewId="0">
      <selection activeCell="L22" sqref="L22"/>
    </sheetView>
  </sheetViews>
  <sheetFormatPr baseColWidth="10" defaultColWidth="9.33203125" defaultRowHeight="12.75"/>
  <cols>
    <col min="1" max="1" width="56.33203125" customWidth="1"/>
    <col min="2" max="2" width="23.6640625" customWidth="1"/>
    <col min="3" max="3" width="14.33203125" customWidth="1"/>
    <col min="4" max="4" width="37.5" customWidth="1"/>
    <col min="5" max="5" width="24.1640625" customWidth="1"/>
    <col min="6" max="6" width="22" customWidth="1"/>
    <col min="7" max="7" width="20" customWidth="1"/>
    <col min="8" max="8" width="1" customWidth="1"/>
    <col min="9" max="9" width="36.5" customWidth="1"/>
    <col min="10" max="10" width="4.83203125" customWidth="1"/>
    <col min="11" max="11" width="115.33203125" style="2" hidden="1" customWidth="1"/>
    <col min="12" max="12" width="7.5" customWidth="1"/>
  </cols>
  <sheetData>
    <row r="1" spans="1:13" ht="59.25" customHeight="1" thickBot="1">
      <c r="A1" s="136" t="s">
        <v>60</v>
      </c>
      <c r="B1" s="137"/>
      <c r="C1" s="137"/>
      <c r="D1" s="137"/>
      <c r="E1" s="137"/>
      <c r="F1" s="137"/>
      <c r="G1" s="137"/>
      <c r="H1" s="137"/>
      <c r="I1" s="137"/>
      <c r="J1" s="1"/>
      <c r="K1" s="5" t="s">
        <v>0</v>
      </c>
    </row>
    <row r="2" spans="1:13" ht="25.5" customHeight="1" thickBot="1">
      <c r="A2" s="60"/>
      <c r="B2" s="33"/>
      <c r="C2" s="33"/>
      <c r="D2" s="33"/>
      <c r="E2" s="159" t="s">
        <v>59</v>
      </c>
      <c r="F2" s="160"/>
      <c r="G2" s="160"/>
      <c r="H2" s="160"/>
      <c r="I2" s="161"/>
      <c r="J2" s="1"/>
      <c r="K2" s="5"/>
    </row>
    <row r="3" spans="1:13" ht="18.75" customHeight="1">
      <c r="A3" s="150" t="s">
        <v>58</v>
      </c>
      <c r="B3" s="151"/>
      <c r="C3" s="151"/>
      <c r="D3" s="152"/>
      <c r="E3" s="138" t="s">
        <v>16</v>
      </c>
      <c r="F3" s="139"/>
      <c r="G3" s="144" t="s">
        <v>1</v>
      </c>
      <c r="H3" s="145"/>
      <c r="I3" s="146"/>
      <c r="K3" s="3"/>
    </row>
    <row r="4" spans="1:13" ht="19.5" customHeight="1">
      <c r="A4" s="169" t="s">
        <v>33</v>
      </c>
      <c r="B4" s="170"/>
      <c r="C4" s="170"/>
      <c r="D4" s="171"/>
      <c r="E4" s="142" t="s">
        <v>34</v>
      </c>
      <c r="F4" s="143"/>
      <c r="G4" s="147" t="s">
        <v>55</v>
      </c>
      <c r="H4" s="148"/>
      <c r="I4" s="149"/>
      <c r="K4" s="4"/>
    </row>
    <row r="5" spans="1:13" ht="19.5" customHeight="1">
      <c r="A5" s="140" t="s">
        <v>2</v>
      </c>
      <c r="B5" s="141"/>
      <c r="C5" s="63" t="s">
        <v>4</v>
      </c>
      <c r="D5" s="78" t="s">
        <v>49</v>
      </c>
      <c r="E5" s="153"/>
      <c r="F5" s="154"/>
      <c r="G5" s="144" t="s">
        <v>69</v>
      </c>
      <c r="H5" s="145"/>
      <c r="I5" s="146"/>
      <c r="K5" s="4"/>
    </row>
    <row r="6" spans="1:13" ht="18" customHeight="1">
      <c r="A6" s="79" t="s">
        <v>47</v>
      </c>
      <c r="B6" s="80"/>
      <c r="C6" s="63" t="s">
        <v>3</v>
      </c>
      <c r="D6" s="81" t="s">
        <v>48</v>
      </c>
      <c r="E6" s="155"/>
      <c r="F6" s="156"/>
      <c r="G6" s="162"/>
      <c r="H6" s="163"/>
      <c r="I6" s="164"/>
      <c r="K6" s="4"/>
      <c r="M6" s="29"/>
    </row>
    <row r="7" spans="1:13" ht="19.5" customHeight="1">
      <c r="A7" s="16" t="s">
        <v>5</v>
      </c>
      <c r="B7" s="63" t="s">
        <v>6</v>
      </c>
      <c r="C7" s="165" t="s">
        <v>53</v>
      </c>
      <c r="D7" s="166"/>
      <c r="E7" s="155"/>
      <c r="F7" s="156"/>
      <c r="G7" s="144" t="s">
        <v>70</v>
      </c>
      <c r="H7" s="145"/>
      <c r="I7" s="146"/>
      <c r="K7" s="4" t="s">
        <v>7</v>
      </c>
    </row>
    <row r="8" spans="1:13" ht="18" customHeight="1">
      <c r="A8" s="82" t="s">
        <v>35</v>
      </c>
      <c r="B8" s="71">
        <v>99999999999</v>
      </c>
      <c r="C8" s="167" t="s">
        <v>36</v>
      </c>
      <c r="D8" s="168"/>
      <c r="E8" s="157"/>
      <c r="F8" s="158"/>
      <c r="G8" s="162"/>
      <c r="H8" s="163"/>
      <c r="I8" s="164"/>
      <c r="K8" s="37"/>
    </row>
    <row r="9" spans="1:13" ht="21" customHeight="1">
      <c r="A9" s="6" t="s">
        <v>8</v>
      </c>
      <c r="B9" s="99" t="s">
        <v>52</v>
      </c>
      <c r="C9" s="100"/>
      <c r="D9" s="94" t="s">
        <v>61</v>
      </c>
      <c r="E9" s="42" t="s">
        <v>62</v>
      </c>
      <c r="F9" s="38"/>
      <c r="G9" s="73"/>
      <c r="H9" s="73"/>
      <c r="I9" s="74"/>
      <c r="K9" s="37"/>
    </row>
    <row r="10" spans="1:13" ht="23.25" customHeight="1">
      <c r="A10" s="83"/>
      <c r="B10" s="101">
        <v>44621</v>
      </c>
      <c r="C10" s="102"/>
      <c r="D10" s="84">
        <v>45809</v>
      </c>
      <c r="E10" s="103" t="s">
        <v>63</v>
      </c>
      <c r="F10" s="104"/>
      <c r="G10" s="104"/>
      <c r="H10" s="104"/>
      <c r="I10" s="105"/>
      <c r="K10" s="37"/>
    </row>
    <row r="11" spans="1:13" ht="23.25" customHeight="1">
      <c r="A11" s="83"/>
      <c r="B11" s="69" t="s">
        <v>65</v>
      </c>
      <c r="C11" s="91" t="s">
        <v>68</v>
      </c>
      <c r="D11" s="72" t="s">
        <v>75</v>
      </c>
      <c r="E11" s="64" t="s">
        <v>28</v>
      </c>
      <c r="F11" s="66"/>
      <c r="G11" s="66"/>
      <c r="H11" s="40"/>
      <c r="I11" s="67"/>
      <c r="K11"/>
    </row>
    <row r="12" spans="1:13" ht="23.25" customHeight="1">
      <c r="A12" s="83"/>
      <c r="B12" s="70" t="s">
        <v>73</v>
      </c>
      <c r="C12" s="92">
        <v>100</v>
      </c>
      <c r="D12" s="77" t="s">
        <v>74</v>
      </c>
      <c r="E12" s="62"/>
      <c r="F12" s="65"/>
      <c r="G12" s="68"/>
      <c r="H12" s="40"/>
      <c r="I12" s="67"/>
      <c r="K12"/>
    </row>
    <row r="13" spans="1:13" ht="23.25" customHeight="1">
      <c r="A13" s="83"/>
      <c r="B13" s="70" t="s">
        <v>64</v>
      </c>
      <c r="C13" s="75"/>
      <c r="D13" s="85"/>
      <c r="E13" s="62"/>
      <c r="F13" s="40"/>
      <c r="G13" s="40"/>
      <c r="H13" s="35"/>
      <c r="I13" s="36"/>
      <c r="K13"/>
    </row>
    <row r="14" spans="1:13" ht="7.5" customHeight="1">
      <c r="A14" s="43"/>
      <c r="B14" s="41"/>
      <c r="C14" s="41"/>
      <c r="D14" s="41"/>
      <c r="E14" s="41"/>
      <c r="F14" s="41"/>
      <c r="G14" s="41"/>
      <c r="H14" s="41"/>
      <c r="I14" s="39"/>
      <c r="J14" s="2"/>
      <c r="K14"/>
    </row>
    <row r="15" spans="1:13" ht="22.5" customHeight="1">
      <c r="A15" s="106" t="s">
        <v>87</v>
      </c>
      <c r="B15" s="107"/>
      <c r="C15" s="107"/>
      <c r="D15" s="107"/>
      <c r="E15" s="93">
        <v>825</v>
      </c>
      <c r="F15" s="93">
        <v>6600</v>
      </c>
      <c r="G15" s="9"/>
      <c r="H15" s="110" t="s">
        <v>56</v>
      </c>
      <c r="I15" s="111"/>
      <c r="J15" s="2"/>
      <c r="K15"/>
    </row>
    <row r="16" spans="1:13" ht="25.5">
      <c r="A16" s="7" t="s">
        <v>27</v>
      </c>
      <c r="B16" s="34" t="s">
        <v>9</v>
      </c>
      <c r="C16" s="34" t="s">
        <v>10</v>
      </c>
      <c r="D16" s="34" t="s">
        <v>50</v>
      </c>
      <c r="E16" s="8" t="s">
        <v>11</v>
      </c>
      <c r="F16" s="8" t="s">
        <v>54</v>
      </c>
      <c r="G16" s="9" t="s">
        <v>12</v>
      </c>
      <c r="H16" s="108" t="s">
        <v>14</v>
      </c>
      <c r="I16" s="109"/>
      <c r="K16"/>
    </row>
    <row r="17" spans="1:11">
      <c r="A17" s="7"/>
      <c r="B17" s="34"/>
      <c r="C17" s="97" t="s">
        <v>67</v>
      </c>
      <c r="D17" s="98"/>
      <c r="E17" s="8"/>
      <c r="F17" s="8"/>
      <c r="G17" s="9"/>
      <c r="H17" s="108"/>
      <c r="I17" s="109"/>
      <c r="J17" s="2"/>
      <c r="K17"/>
    </row>
    <row r="18" spans="1:11" ht="18.75" customHeight="1">
      <c r="A18" s="44" t="s">
        <v>22</v>
      </c>
      <c r="B18" s="10"/>
      <c r="C18" s="11"/>
      <c r="D18" s="11"/>
      <c r="E18" s="13"/>
      <c r="F18" s="13"/>
      <c r="G18" s="13"/>
      <c r="H18" s="95"/>
      <c r="I18" s="96"/>
      <c r="J18" s="2"/>
      <c r="K18"/>
    </row>
    <row r="19" spans="1:11" ht="18.75" customHeight="1">
      <c r="A19" s="45" t="s">
        <v>37</v>
      </c>
      <c r="B19" s="10" t="s">
        <v>66</v>
      </c>
      <c r="C19" s="11"/>
      <c r="D19" s="11">
        <v>5</v>
      </c>
      <c r="E19" s="13">
        <f t="shared" ref="E19:E26" si="0">IF(C19&gt;0,C19*$E$15,0)</f>
        <v>0</v>
      </c>
      <c r="F19" s="13">
        <f t="shared" ref="F19:F26" si="1">+D19*$F$15</f>
        <v>33000</v>
      </c>
      <c r="G19" s="13">
        <f t="shared" ref="G19:G26" si="2">+E19+F19</f>
        <v>33000</v>
      </c>
      <c r="H19" s="12"/>
      <c r="I19" s="13">
        <f t="shared" ref="I19:I26" si="3">+G19+H19</f>
        <v>33000</v>
      </c>
      <c r="J19" s="2"/>
      <c r="K19"/>
    </row>
    <row r="20" spans="1:11" ht="18.75" customHeight="1">
      <c r="A20" s="45" t="s">
        <v>39</v>
      </c>
      <c r="B20" s="10" t="s">
        <v>40</v>
      </c>
      <c r="C20" s="11"/>
      <c r="D20" s="11">
        <v>2</v>
      </c>
      <c r="E20" s="13">
        <f t="shared" si="0"/>
        <v>0</v>
      </c>
      <c r="F20" s="13">
        <f t="shared" si="1"/>
        <v>13200</v>
      </c>
      <c r="G20" s="13">
        <f t="shared" ref="G20:G21" si="4">+E20+F20</f>
        <v>13200</v>
      </c>
      <c r="H20" s="12"/>
      <c r="I20" s="13">
        <f t="shared" si="3"/>
        <v>13200</v>
      </c>
      <c r="J20" s="2"/>
      <c r="K20"/>
    </row>
    <row r="21" spans="1:11" ht="18.75" customHeight="1">
      <c r="A21" s="45" t="s">
        <v>41</v>
      </c>
      <c r="B21" s="31">
        <v>45972</v>
      </c>
      <c r="C21" s="11">
        <v>4</v>
      </c>
      <c r="D21" s="11"/>
      <c r="E21" s="13">
        <f t="shared" si="0"/>
        <v>3300</v>
      </c>
      <c r="F21" s="13">
        <f t="shared" si="1"/>
        <v>0</v>
      </c>
      <c r="G21" s="13">
        <f t="shared" si="4"/>
        <v>3300</v>
      </c>
      <c r="H21" s="12"/>
      <c r="I21" s="13">
        <f t="shared" si="3"/>
        <v>3300</v>
      </c>
      <c r="J21" s="2"/>
      <c r="K21"/>
    </row>
    <row r="22" spans="1:11" ht="18.75" customHeight="1">
      <c r="A22" s="45"/>
      <c r="B22" s="31"/>
      <c r="C22" s="11"/>
      <c r="D22" s="11"/>
      <c r="E22" s="13">
        <f t="shared" si="0"/>
        <v>0</v>
      </c>
      <c r="F22" s="13">
        <f t="shared" si="1"/>
        <v>0</v>
      </c>
      <c r="G22" s="13">
        <f t="shared" ref="G22" si="5">+E22+F22</f>
        <v>0</v>
      </c>
      <c r="H22" s="12"/>
      <c r="I22" s="13">
        <f t="shared" si="3"/>
        <v>0</v>
      </c>
      <c r="J22" s="2"/>
      <c r="K22"/>
    </row>
    <row r="23" spans="1:11" ht="18.75" customHeight="1">
      <c r="A23" s="25"/>
      <c r="B23" s="10"/>
      <c r="C23" s="11"/>
      <c r="D23" s="11"/>
      <c r="E23" s="13">
        <f t="shared" si="0"/>
        <v>0</v>
      </c>
      <c r="F23" s="13">
        <f t="shared" si="1"/>
        <v>0</v>
      </c>
      <c r="G23" s="13">
        <f t="shared" si="2"/>
        <v>0</v>
      </c>
      <c r="H23" s="12"/>
      <c r="I23" s="13">
        <f t="shared" si="3"/>
        <v>0</v>
      </c>
      <c r="J23" s="2"/>
      <c r="K23"/>
    </row>
    <row r="24" spans="1:11" ht="18.75" customHeight="1">
      <c r="A24" s="45"/>
      <c r="B24" s="10"/>
      <c r="C24" s="11"/>
      <c r="D24" s="11"/>
      <c r="E24" s="13">
        <f t="shared" si="0"/>
        <v>0</v>
      </c>
      <c r="F24" s="13">
        <f t="shared" si="1"/>
        <v>0</v>
      </c>
      <c r="G24" s="13">
        <f t="shared" si="2"/>
        <v>0</v>
      </c>
      <c r="H24" s="12"/>
      <c r="I24" s="13">
        <f t="shared" si="3"/>
        <v>0</v>
      </c>
      <c r="J24" s="2"/>
      <c r="K24"/>
    </row>
    <row r="25" spans="1:11" ht="18.75" customHeight="1">
      <c r="A25" s="45" t="s">
        <v>17</v>
      </c>
      <c r="B25" s="10"/>
      <c r="C25" s="11">
        <v>42</v>
      </c>
      <c r="D25" s="11"/>
      <c r="E25" s="13">
        <f t="shared" si="0"/>
        <v>34650</v>
      </c>
      <c r="F25" s="13">
        <f t="shared" si="1"/>
        <v>0</v>
      </c>
      <c r="G25" s="13">
        <f t="shared" si="2"/>
        <v>34650</v>
      </c>
      <c r="H25" s="12"/>
      <c r="I25" s="13">
        <f t="shared" si="3"/>
        <v>34650</v>
      </c>
      <c r="J25" s="2"/>
      <c r="K25"/>
    </row>
    <row r="26" spans="1:11" ht="18.75" customHeight="1">
      <c r="A26" s="46" t="s">
        <v>23</v>
      </c>
      <c r="B26" s="18"/>
      <c r="C26" s="19"/>
      <c r="D26" s="19">
        <v>6</v>
      </c>
      <c r="E26" s="20">
        <f t="shared" si="0"/>
        <v>0</v>
      </c>
      <c r="F26" s="20">
        <f t="shared" si="1"/>
        <v>39600</v>
      </c>
      <c r="G26" s="13">
        <f t="shared" si="2"/>
        <v>39600</v>
      </c>
      <c r="H26" s="12"/>
      <c r="I26" s="13">
        <f t="shared" si="3"/>
        <v>39600</v>
      </c>
      <c r="J26" s="2"/>
      <c r="K26"/>
    </row>
    <row r="27" spans="1:11" ht="18.75" customHeight="1">
      <c r="A27" s="47" t="s">
        <v>18</v>
      </c>
      <c r="B27" s="18"/>
      <c r="C27" s="19"/>
      <c r="D27" s="19"/>
      <c r="E27" s="20"/>
      <c r="F27" s="20"/>
      <c r="G27" s="13"/>
      <c r="H27" s="12"/>
      <c r="I27" s="13"/>
      <c r="J27" s="2"/>
      <c r="K27"/>
    </row>
    <row r="28" spans="1:11" ht="18.75" customHeight="1">
      <c r="A28" s="46" t="s">
        <v>42</v>
      </c>
      <c r="B28" s="26">
        <v>45946</v>
      </c>
      <c r="C28" s="19">
        <v>4</v>
      </c>
      <c r="D28" s="19"/>
      <c r="E28" s="20">
        <f>IF(C28&gt;0,C28*$E$15,0)</f>
        <v>3300</v>
      </c>
      <c r="F28" s="20">
        <f>+D28*$F$15</f>
        <v>0</v>
      </c>
      <c r="G28" s="13">
        <f t="shared" ref="G28" si="6">+E28+F28</f>
        <v>3300</v>
      </c>
      <c r="H28" s="12"/>
      <c r="I28" s="13">
        <f>+G28+H28</f>
        <v>3300</v>
      </c>
      <c r="J28" s="2"/>
      <c r="K28"/>
    </row>
    <row r="29" spans="1:11" ht="21.75" customHeight="1">
      <c r="A29" s="46" t="s">
        <v>43</v>
      </c>
      <c r="B29" s="26">
        <v>45974</v>
      </c>
      <c r="C29" s="19">
        <v>2</v>
      </c>
      <c r="D29" s="19"/>
      <c r="E29" s="20">
        <f>IF(C29&gt;0,C29*$E$15,0)</f>
        <v>1650</v>
      </c>
      <c r="F29" s="20">
        <f>+D29*$F$15</f>
        <v>0</v>
      </c>
      <c r="G29" s="13">
        <f t="shared" ref="G29" si="7">+E29+F29</f>
        <v>1650</v>
      </c>
      <c r="H29" s="12"/>
      <c r="I29" s="13">
        <f>+G29+H29</f>
        <v>1650</v>
      </c>
      <c r="J29" s="2"/>
      <c r="K29"/>
    </row>
    <row r="30" spans="1:11">
      <c r="A30" s="21" t="s">
        <v>25</v>
      </c>
      <c r="B30" s="22"/>
      <c r="C30" s="32">
        <f>SUM(C18:C29)</f>
        <v>52</v>
      </c>
      <c r="D30" s="32">
        <f>SUM(D18:D29)</f>
        <v>13</v>
      </c>
      <c r="E30" s="23"/>
      <c r="F30" s="24"/>
      <c r="G30" s="17"/>
      <c r="H30" s="15" t="s">
        <v>30</v>
      </c>
      <c r="I30" s="14">
        <f>SUM(I18:I29)</f>
        <v>128700</v>
      </c>
      <c r="J30" s="2"/>
      <c r="K30"/>
    </row>
    <row r="31" spans="1:11" ht="15" customHeight="1">
      <c r="A31" s="48" t="s">
        <v>77</v>
      </c>
      <c r="B31" s="49"/>
      <c r="C31" s="50"/>
      <c r="D31" s="51"/>
      <c r="E31" s="51"/>
      <c r="F31" s="51"/>
      <c r="G31" s="51"/>
      <c r="H31" s="51"/>
      <c r="I31" s="51"/>
      <c r="K31" s="4"/>
    </row>
    <row r="32" spans="1:11" ht="18.75" customHeight="1">
      <c r="A32" s="52"/>
      <c r="B32" s="2"/>
      <c r="K32"/>
    </row>
    <row r="33" spans="1:11" ht="15">
      <c r="A33" s="86"/>
      <c r="B33" s="134" t="s">
        <v>19</v>
      </c>
      <c r="C33" s="135"/>
      <c r="D33" s="135"/>
      <c r="E33" s="87"/>
      <c r="J33" t="s">
        <v>15</v>
      </c>
      <c r="K33"/>
    </row>
    <row r="34" spans="1:11" ht="18.75" customHeight="1">
      <c r="A34" s="7" t="s">
        <v>29</v>
      </c>
      <c r="B34" s="34" t="s">
        <v>9</v>
      </c>
      <c r="C34" s="28" t="s">
        <v>20</v>
      </c>
      <c r="D34" s="34" t="s">
        <v>13</v>
      </c>
      <c r="E34" s="8" t="s">
        <v>14</v>
      </c>
      <c r="G34" s="114"/>
      <c r="H34" s="114"/>
      <c r="I34" s="114"/>
      <c r="K34"/>
    </row>
    <row r="35" spans="1:11" ht="18.75" customHeight="1">
      <c r="A35" s="45" t="s">
        <v>39</v>
      </c>
      <c r="B35" s="10" t="s">
        <v>40</v>
      </c>
      <c r="C35" s="27"/>
      <c r="D35" s="12">
        <v>6000</v>
      </c>
      <c r="E35" s="13">
        <f>SUM(C35+D35)</f>
        <v>6000</v>
      </c>
      <c r="G35" s="2"/>
      <c r="H35" s="61"/>
      <c r="I35" s="61"/>
      <c r="K35"/>
    </row>
    <row r="36" spans="1:11" ht="18.75" customHeight="1">
      <c r="A36" s="45" t="s">
        <v>44</v>
      </c>
      <c r="B36" s="10" t="s">
        <v>38</v>
      </c>
      <c r="C36" s="27">
        <v>2000</v>
      </c>
      <c r="D36" s="12"/>
      <c r="E36" s="13">
        <f t="shared" ref="E36:E40" si="8">SUM(C36+D36)</f>
        <v>2000</v>
      </c>
      <c r="G36" s="61"/>
      <c r="H36" s="61"/>
      <c r="I36" s="61"/>
      <c r="K36"/>
    </row>
    <row r="37" spans="1:11" ht="18.75" customHeight="1">
      <c r="A37" s="45"/>
      <c r="B37" s="10"/>
      <c r="C37" s="27"/>
      <c r="D37" s="12"/>
      <c r="E37" s="13">
        <f t="shared" si="8"/>
        <v>0</v>
      </c>
      <c r="G37" s="61"/>
      <c r="H37" s="61"/>
      <c r="I37" s="61"/>
      <c r="K37"/>
    </row>
    <row r="38" spans="1:11" ht="18.75" customHeight="1">
      <c r="A38" s="45"/>
      <c r="B38" s="10"/>
      <c r="C38" s="27"/>
      <c r="D38" s="12"/>
      <c r="E38" s="13">
        <f t="shared" si="8"/>
        <v>0</v>
      </c>
      <c r="G38" s="61"/>
      <c r="H38" s="61"/>
      <c r="I38" s="61"/>
      <c r="K38"/>
    </row>
    <row r="39" spans="1:11" ht="18.75" customHeight="1">
      <c r="A39" s="45"/>
      <c r="B39" s="10"/>
      <c r="C39" s="27"/>
      <c r="D39" s="12"/>
      <c r="E39" s="13">
        <f t="shared" si="8"/>
        <v>0</v>
      </c>
      <c r="G39" s="2"/>
      <c r="H39" s="29"/>
      <c r="K39"/>
    </row>
    <row r="40" spans="1:11" ht="18.75" customHeight="1">
      <c r="A40" s="45"/>
      <c r="B40" s="10"/>
      <c r="C40" s="27"/>
      <c r="D40" s="12"/>
      <c r="E40" s="13">
        <f t="shared" si="8"/>
        <v>0</v>
      </c>
      <c r="G40" s="2"/>
      <c r="K40"/>
    </row>
    <row r="41" spans="1:11" ht="15" customHeight="1">
      <c r="A41" s="125" t="s">
        <v>26</v>
      </c>
      <c r="B41" s="126"/>
      <c r="C41" s="126"/>
      <c r="D41" s="127"/>
      <c r="E41" s="13">
        <f>SUM(E35:E40)</f>
        <v>8000</v>
      </c>
      <c r="K41"/>
    </row>
    <row r="42" spans="1:11">
      <c r="A42" s="48" t="s">
        <v>78</v>
      </c>
      <c r="B42" s="53"/>
      <c r="C42" s="54"/>
      <c r="D42" s="55"/>
      <c r="E42" s="55"/>
      <c r="K42"/>
    </row>
    <row r="43" spans="1:11" ht="24.75" customHeight="1">
      <c r="A43" s="56"/>
      <c r="B43" s="53"/>
      <c r="C43" s="54"/>
      <c r="D43" s="55"/>
      <c r="E43" s="55"/>
      <c r="F43" s="51"/>
      <c r="G43" s="51"/>
      <c r="H43" s="51"/>
      <c r="I43" s="51"/>
    </row>
    <row r="44" spans="1:11">
      <c r="A44" s="52"/>
      <c r="F44" s="51"/>
      <c r="K44"/>
    </row>
    <row r="45" spans="1:11">
      <c r="A45" s="7" t="s">
        <v>21</v>
      </c>
      <c r="B45" s="97" t="s">
        <v>86</v>
      </c>
      <c r="C45" s="128"/>
      <c r="D45" s="98"/>
      <c r="E45" s="88" t="s">
        <v>82</v>
      </c>
      <c r="H45" s="2"/>
    </row>
    <row r="46" spans="1:11">
      <c r="A46" s="45" t="s">
        <v>24</v>
      </c>
      <c r="B46" s="129" t="s">
        <v>36</v>
      </c>
      <c r="C46" s="130"/>
      <c r="D46" s="131"/>
      <c r="E46" s="89">
        <v>12</v>
      </c>
      <c r="F46" s="51"/>
    </row>
    <row r="47" spans="1:11">
      <c r="A47" s="45"/>
      <c r="B47" s="129"/>
      <c r="C47" s="130"/>
      <c r="D47" s="131"/>
      <c r="K47"/>
    </row>
    <row r="48" spans="1:11">
      <c r="A48" s="45" t="s">
        <v>71</v>
      </c>
      <c r="B48" s="115"/>
      <c r="C48" s="116"/>
      <c r="D48" s="117"/>
      <c r="K48"/>
    </row>
    <row r="49" spans="1:11">
      <c r="A49" s="45" t="s">
        <v>72</v>
      </c>
      <c r="B49" s="115">
        <v>75000</v>
      </c>
      <c r="C49" s="116"/>
      <c r="D49" s="117"/>
      <c r="K49"/>
    </row>
    <row r="50" spans="1:11">
      <c r="A50" s="45" t="s">
        <v>26</v>
      </c>
      <c r="B50" s="115">
        <f>SUM(B48 + B49)</f>
        <v>75000</v>
      </c>
      <c r="C50" s="116"/>
      <c r="D50" s="117"/>
      <c r="K50"/>
    </row>
    <row r="51" spans="1:11">
      <c r="A51" s="57" t="s">
        <v>79</v>
      </c>
      <c r="K51"/>
    </row>
    <row r="52" spans="1:11">
      <c r="A52" s="57" t="s">
        <v>84</v>
      </c>
      <c r="K52"/>
    </row>
    <row r="53" spans="1:11">
      <c r="A53" s="57" t="s">
        <v>81</v>
      </c>
    </row>
    <row r="54" spans="1:11">
      <c r="A54" s="52"/>
    </row>
    <row r="55" spans="1:11">
      <c r="A55" s="52"/>
    </row>
    <row r="56" spans="1:11">
      <c r="A56" s="7" t="s">
        <v>83</v>
      </c>
      <c r="B56" s="97" t="s">
        <v>51</v>
      </c>
      <c r="C56" s="128"/>
      <c r="D56" s="98"/>
    </row>
    <row r="57" spans="1:11">
      <c r="A57" s="45"/>
      <c r="B57" s="129"/>
      <c r="C57" s="130"/>
      <c r="D57" s="131"/>
    </row>
    <row r="58" spans="1:11">
      <c r="A58" s="45" t="s">
        <v>45</v>
      </c>
      <c r="B58" s="115">
        <v>6312</v>
      </c>
      <c r="C58" s="116"/>
      <c r="D58" s="117"/>
    </row>
    <row r="59" spans="1:11">
      <c r="A59" s="45" t="s">
        <v>46</v>
      </c>
      <c r="B59" s="115">
        <v>6312</v>
      </c>
      <c r="C59" s="116"/>
      <c r="D59" s="117"/>
    </row>
    <row r="60" spans="1:11">
      <c r="A60" s="45"/>
      <c r="B60" s="115"/>
      <c r="C60" s="116"/>
      <c r="D60" s="117"/>
    </row>
    <row r="61" spans="1:11">
      <c r="A61" s="58" t="s">
        <v>26</v>
      </c>
      <c r="B61" s="115">
        <f>SUM(B57:B60)</f>
        <v>12624</v>
      </c>
      <c r="C61" s="116"/>
      <c r="D61" s="117"/>
    </row>
    <row r="62" spans="1:11" ht="50.25" customHeight="1">
      <c r="A62" s="112" t="s">
        <v>80</v>
      </c>
      <c r="B62" s="113"/>
      <c r="C62" s="113"/>
      <c r="D62" s="113"/>
    </row>
    <row r="63" spans="1:11">
      <c r="A63" s="59"/>
      <c r="B63" s="30"/>
      <c r="C63" s="30"/>
      <c r="D63" s="30"/>
    </row>
    <row r="64" spans="1:11" ht="33.75" customHeight="1">
      <c r="A64" s="52"/>
    </row>
    <row r="66" spans="1:11" ht="20.25" customHeight="1">
      <c r="A66" s="120" t="s">
        <v>57</v>
      </c>
      <c r="B66" s="121"/>
      <c r="C66" s="121"/>
      <c r="D66" s="121"/>
      <c r="E66" s="121"/>
      <c r="F66" s="121"/>
      <c r="G66" s="122"/>
    </row>
    <row r="67" spans="1:11" ht="15.75" customHeight="1">
      <c r="A67" s="90" t="s">
        <v>76</v>
      </c>
      <c r="B67" s="123" t="s">
        <v>85</v>
      </c>
      <c r="C67" s="124"/>
      <c r="D67" s="118" t="s">
        <v>31</v>
      </c>
      <c r="E67" s="119"/>
      <c r="F67" s="118" t="s">
        <v>32</v>
      </c>
      <c r="G67" s="119"/>
      <c r="K67"/>
    </row>
    <row r="68" spans="1:11">
      <c r="A68" s="76">
        <f>I30</f>
        <v>128700</v>
      </c>
      <c r="B68" s="132">
        <f>E41</f>
        <v>8000</v>
      </c>
      <c r="C68" s="133"/>
      <c r="D68" s="95">
        <f>B50</f>
        <v>75000</v>
      </c>
      <c r="E68" s="96"/>
      <c r="F68" s="95">
        <f>B61</f>
        <v>12624</v>
      </c>
      <c r="G68" s="96"/>
      <c r="K68"/>
    </row>
    <row r="69" spans="1:11">
      <c r="D69" s="2"/>
      <c r="K69"/>
    </row>
    <row r="70" spans="1:11">
      <c r="D70" s="2"/>
      <c r="K70"/>
    </row>
    <row r="71" spans="1:11">
      <c r="D71" s="2"/>
      <c r="K71"/>
    </row>
    <row r="72" spans="1:11">
      <c r="D72" s="2"/>
      <c r="K72"/>
    </row>
  </sheetData>
  <mergeCells count="48">
    <mergeCell ref="A1:I1"/>
    <mergeCell ref="E3:F3"/>
    <mergeCell ref="A5:B5"/>
    <mergeCell ref="E4:F4"/>
    <mergeCell ref="G5:I5"/>
    <mergeCell ref="G4:I4"/>
    <mergeCell ref="G3:I3"/>
    <mergeCell ref="A3:D3"/>
    <mergeCell ref="E5:F8"/>
    <mergeCell ref="E2:I2"/>
    <mergeCell ref="G7:I7"/>
    <mergeCell ref="G6:I6"/>
    <mergeCell ref="C7:D7"/>
    <mergeCell ref="C8:D8"/>
    <mergeCell ref="A4:D4"/>
    <mergeCell ref="G8:I8"/>
    <mergeCell ref="B68:C68"/>
    <mergeCell ref="D68:E68"/>
    <mergeCell ref="B33:D33"/>
    <mergeCell ref="B58:D58"/>
    <mergeCell ref="B59:D59"/>
    <mergeCell ref="B48:D48"/>
    <mergeCell ref="B47:D47"/>
    <mergeCell ref="F68:G68"/>
    <mergeCell ref="A62:D62"/>
    <mergeCell ref="G34:I34"/>
    <mergeCell ref="B49:D49"/>
    <mergeCell ref="F67:G67"/>
    <mergeCell ref="A66:G66"/>
    <mergeCell ref="D67:E67"/>
    <mergeCell ref="B67:C67"/>
    <mergeCell ref="B60:D60"/>
    <mergeCell ref="B61:D61"/>
    <mergeCell ref="A41:D41"/>
    <mergeCell ref="B50:D50"/>
    <mergeCell ref="B56:D56"/>
    <mergeCell ref="B57:D57"/>
    <mergeCell ref="B46:D46"/>
    <mergeCell ref="B45:D45"/>
    <mergeCell ref="H18:I18"/>
    <mergeCell ref="C17:D17"/>
    <mergeCell ref="B9:C9"/>
    <mergeCell ref="B10:C10"/>
    <mergeCell ref="E10:I10"/>
    <mergeCell ref="A15:D15"/>
    <mergeCell ref="H16:I16"/>
    <mergeCell ref="H15:I15"/>
    <mergeCell ref="H17:I17"/>
  </mergeCells>
  <pageMargins left="1.2204724409448819" right="0.23622047244094491" top="0.35433070866141736" bottom="0.35433070866141736" header="0" footer="0"/>
  <pageSetup paperSize="9" scale="4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0</xdr:col>
                    <xdr:colOff>438150</xdr:colOff>
                    <xdr:row>9</xdr:row>
                    <xdr:rowOff>38100</xdr:rowOff>
                  </from>
                  <to>
                    <xdr:col>0</xdr:col>
                    <xdr:colOff>2343150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0</xdr:col>
                    <xdr:colOff>438150</xdr:colOff>
                    <xdr:row>10</xdr:row>
                    <xdr:rowOff>38100</xdr:rowOff>
                  </from>
                  <to>
                    <xdr:col>0</xdr:col>
                    <xdr:colOff>2133600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0</xdr:col>
                    <xdr:colOff>438150</xdr:colOff>
                    <xdr:row>12</xdr:row>
                    <xdr:rowOff>38100</xdr:rowOff>
                  </from>
                  <to>
                    <xdr:col>0</xdr:col>
                    <xdr:colOff>1733550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0</xdr:col>
                    <xdr:colOff>438150</xdr:colOff>
                    <xdr:row>11</xdr:row>
                    <xdr:rowOff>38100</xdr:rowOff>
                  </from>
                  <to>
                    <xdr:col>0</xdr:col>
                    <xdr:colOff>1733550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1154-599D-453A-A94E-C1A590D66964}">
  <sheetPr>
    <pageSetUpPr fitToPage="1"/>
  </sheetPr>
  <dimension ref="A1:M72"/>
  <sheetViews>
    <sheetView topLeftCell="A13" zoomScale="122" zoomScaleNormal="122" workbookViewId="0">
      <selection activeCell="L16" sqref="L16"/>
    </sheetView>
  </sheetViews>
  <sheetFormatPr baseColWidth="10" defaultColWidth="9.33203125" defaultRowHeight="12.75"/>
  <cols>
    <col min="1" max="1" width="56.33203125" customWidth="1"/>
    <col min="2" max="2" width="23.6640625" customWidth="1"/>
    <col min="3" max="3" width="14.33203125" customWidth="1"/>
    <col min="4" max="4" width="37.5" customWidth="1"/>
    <col min="5" max="5" width="24.1640625" customWidth="1"/>
    <col min="6" max="6" width="22" customWidth="1"/>
    <col min="7" max="7" width="20" customWidth="1"/>
    <col min="8" max="8" width="1" customWidth="1"/>
    <col min="9" max="9" width="36.5" customWidth="1"/>
    <col min="10" max="10" width="4.83203125" customWidth="1"/>
    <col min="11" max="11" width="115.33203125" style="2" hidden="1" customWidth="1"/>
    <col min="12" max="12" width="7.5" customWidth="1"/>
  </cols>
  <sheetData>
    <row r="1" spans="1:13" ht="59.25" customHeight="1" thickBot="1">
      <c r="A1" s="136" t="s">
        <v>60</v>
      </c>
      <c r="B1" s="137"/>
      <c r="C1" s="137"/>
      <c r="D1" s="137"/>
      <c r="E1" s="137"/>
      <c r="F1" s="137"/>
      <c r="G1" s="137"/>
      <c r="H1" s="137"/>
      <c r="I1" s="137"/>
      <c r="J1" s="1"/>
      <c r="K1" s="5" t="s">
        <v>0</v>
      </c>
    </row>
    <row r="2" spans="1:13" ht="25.5" customHeight="1" thickBot="1">
      <c r="A2" s="60"/>
      <c r="B2" s="33"/>
      <c r="C2" s="33"/>
      <c r="D2" s="33"/>
      <c r="E2" s="159" t="s">
        <v>59</v>
      </c>
      <c r="F2" s="160"/>
      <c r="G2" s="160"/>
      <c r="H2" s="160"/>
      <c r="I2" s="161"/>
      <c r="J2" s="1"/>
      <c r="K2" s="5"/>
    </row>
    <row r="3" spans="1:13" ht="18.75" customHeight="1">
      <c r="A3" s="150" t="s">
        <v>58</v>
      </c>
      <c r="B3" s="151"/>
      <c r="C3" s="151"/>
      <c r="D3" s="152"/>
      <c r="E3" s="138" t="s">
        <v>16</v>
      </c>
      <c r="F3" s="139"/>
      <c r="G3" s="144" t="s">
        <v>1</v>
      </c>
      <c r="H3" s="145"/>
      <c r="I3" s="146"/>
      <c r="K3" s="3"/>
    </row>
    <row r="4" spans="1:13" ht="19.5" customHeight="1">
      <c r="A4" s="169"/>
      <c r="B4" s="170"/>
      <c r="C4" s="170"/>
      <c r="D4" s="171"/>
      <c r="E4" s="142"/>
      <c r="F4" s="143"/>
      <c r="G4" s="147" t="s">
        <v>55</v>
      </c>
      <c r="H4" s="148"/>
      <c r="I4" s="149"/>
      <c r="K4" s="4"/>
    </row>
    <row r="5" spans="1:13" ht="19.5" customHeight="1">
      <c r="A5" s="140" t="s">
        <v>2</v>
      </c>
      <c r="B5" s="141"/>
      <c r="C5" s="63" t="s">
        <v>4</v>
      </c>
      <c r="D5" s="78"/>
      <c r="E5" s="153"/>
      <c r="F5" s="154"/>
      <c r="G5" s="144" t="s">
        <v>69</v>
      </c>
      <c r="H5" s="145"/>
      <c r="I5" s="146"/>
      <c r="K5" s="4"/>
    </row>
    <row r="6" spans="1:13" ht="18" customHeight="1">
      <c r="A6" s="79"/>
      <c r="B6" s="80"/>
      <c r="C6" s="63" t="s">
        <v>3</v>
      </c>
      <c r="D6" s="81"/>
      <c r="E6" s="155"/>
      <c r="F6" s="156"/>
      <c r="G6" s="162"/>
      <c r="H6" s="163"/>
      <c r="I6" s="164"/>
      <c r="K6" s="4"/>
      <c r="M6" s="29"/>
    </row>
    <row r="7" spans="1:13" ht="19.5" customHeight="1">
      <c r="A7" s="16" t="s">
        <v>5</v>
      </c>
      <c r="B7" s="63" t="s">
        <v>6</v>
      </c>
      <c r="C7" s="165" t="s">
        <v>53</v>
      </c>
      <c r="D7" s="166"/>
      <c r="E7" s="155"/>
      <c r="F7" s="156"/>
      <c r="G7" s="144" t="s">
        <v>70</v>
      </c>
      <c r="H7" s="145"/>
      <c r="I7" s="146"/>
      <c r="K7" s="4" t="s">
        <v>7</v>
      </c>
    </row>
    <row r="8" spans="1:13" ht="18" customHeight="1">
      <c r="A8" s="82"/>
      <c r="B8" s="71"/>
      <c r="C8" s="167"/>
      <c r="D8" s="168"/>
      <c r="E8" s="157"/>
      <c r="F8" s="158"/>
      <c r="G8" s="162"/>
      <c r="H8" s="163"/>
      <c r="I8" s="164"/>
      <c r="K8" s="37"/>
    </row>
    <row r="9" spans="1:13" ht="21" customHeight="1">
      <c r="A9" s="6" t="s">
        <v>8</v>
      </c>
      <c r="B9" s="99" t="s">
        <v>52</v>
      </c>
      <c r="C9" s="100"/>
      <c r="D9" s="94" t="s">
        <v>61</v>
      </c>
      <c r="E9" s="42" t="s">
        <v>62</v>
      </c>
      <c r="F9" s="38"/>
      <c r="G9" s="73"/>
      <c r="H9" s="73"/>
      <c r="I9" s="74"/>
      <c r="K9" s="37"/>
    </row>
    <row r="10" spans="1:13" ht="23.25" customHeight="1">
      <c r="A10" s="83"/>
      <c r="B10" s="101"/>
      <c r="C10" s="102"/>
      <c r="D10" s="84"/>
      <c r="E10" s="103" t="s">
        <v>63</v>
      </c>
      <c r="F10" s="104"/>
      <c r="G10" s="104"/>
      <c r="H10" s="104"/>
      <c r="I10" s="105"/>
      <c r="K10" s="37"/>
    </row>
    <row r="11" spans="1:13" ht="23.25" customHeight="1">
      <c r="A11" s="83"/>
      <c r="B11" s="69" t="s">
        <v>65</v>
      </c>
      <c r="C11" s="91" t="s">
        <v>68</v>
      </c>
      <c r="D11" s="72" t="s">
        <v>75</v>
      </c>
      <c r="E11" s="64" t="s">
        <v>28</v>
      </c>
      <c r="F11" s="66"/>
      <c r="G11" s="66"/>
      <c r="H11" s="40"/>
      <c r="I11" s="67"/>
      <c r="K11"/>
    </row>
    <row r="12" spans="1:13" ht="23.25" customHeight="1">
      <c r="A12" s="83"/>
      <c r="B12" s="70" t="s">
        <v>64</v>
      </c>
      <c r="C12" s="92"/>
      <c r="D12" s="77"/>
      <c r="E12" s="62"/>
      <c r="F12" s="65"/>
      <c r="G12" s="68"/>
      <c r="H12" s="40"/>
      <c r="I12" s="67"/>
      <c r="K12"/>
    </row>
    <row r="13" spans="1:13" ht="23.25" customHeight="1">
      <c r="A13" s="83"/>
      <c r="B13" s="70" t="s">
        <v>64</v>
      </c>
      <c r="C13" s="75"/>
      <c r="D13" s="85"/>
      <c r="E13" s="62"/>
      <c r="F13" s="40"/>
      <c r="G13" s="40"/>
      <c r="H13" s="35"/>
      <c r="I13" s="36"/>
      <c r="K13"/>
    </row>
    <row r="14" spans="1:13" ht="7.5" customHeight="1">
      <c r="A14" s="43"/>
      <c r="B14" s="41"/>
      <c r="C14" s="41"/>
      <c r="D14" s="41"/>
      <c r="E14" s="41"/>
      <c r="F14" s="41"/>
      <c r="G14" s="41"/>
      <c r="H14" s="41"/>
      <c r="I14" s="39"/>
      <c r="J14" s="2"/>
      <c r="K14"/>
    </row>
    <row r="15" spans="1:13" ht="22.5" customHeight="1">
      <c r="A15" s="106" t="s">
        <v>87</v>
      </c>
      <c r="B15" s="107"/>
      <c r="C15" s="107"/>
      <c r="D15" s="107"/>
      <c r="E15" s="93">
        <v>825</v>
      </c>
      <c r="F15" s="93">
        <v>6600</v>
      </c>
      <c r="G15" s="9"/>
      <c r="H15" s="110" t="s">
        <v>56</v>
      </c>
      <c r="I15" s="111"/>
      <c r="J15" s="2"/>
      <c r="K15"/>
    </row>
    <row r="16" spans="1:13" ht="25.5">
      <c r="A16" s="7" t="s">
        <v>27</v>
      </c>
      <c r="B16" s="34" t="s">
        <v>9</v>
      </c>
      <c r="C16" s="34" t="s">
        <v>10</v>
      </c>
      <c r="D16" s="34" t="s">
        <v>50</v>
      </c>
      <c r="E16" s="8" t="s">
        <v>11</v>
      </c>
      <c r="F16" s="8" t="s">
        <v>54</v>
      </c>
      <c r="G16" s="9" t="s">
        <v>12</v>
      </c>
      <c r="H16" s="108" t="s">
        <v>14</v>
      </c>
      <c r="I16" s="109"/>
      <c r="K16"/>
    </row>
    <row r="17" spans="1:11">
      <c r="A17" s="7"/>
      <c r="B17" s="34"/>
      <c r="C17" s="97" t="s">
        <v>67</v>
      </c>
      <c r="D17" s="98"/>
      <c r="E17" s="8"/>
      <c r="F17" s="8"/>
      <c r="G17" s="9"/>
      <c r="H17" s="108"/>
      <c r="I17" s="109"/>
      <c r="J17" s="2"/>
      <c r="K17"/>
    </row>
    <row r="18" spans="1:11" ht="18.75" customHeight="1">
      <c r="A18" s="44" t="s">
        <v>22</v>
      </c>
      <c r="B18" s="10"/>
      <c r="C18" s="11"/>
      <c r="D18" s="11"/>
      <c r="E18" s="13"/>
      <c r="F18" s="13"/>
      <c r="G18" s="13"/>
      <c r="H18" s="95"/>
      <c r="I18" s="96"/>
      <c r="J18" s="2"/>
      <c r="K18"/>
    </row>
    <row r="19" spans="1:11" ht="18.75" customHeight="1">
      <c r="A19" s="45"/>
      <c r="B19" s="10"/>
      <c r="C19" s="11"/>
      <c r="D19" s="11"/>
      <c r="E19" s="13">
        <f t="shared" ref="E19:E26" si="0">IF(C19&gt;0,C19*$E$15,0)</f>
        <v>0</v>
      </c>
      <c r="F19" s="13">
        <f t="shared" ref="F19:F26" si="1">+D19*$F$15</f>
        <v>0</v>
      </c>
      <c r="G19" s="13">
        <f t="shared" ref="G19:G26" si="2">+E19+F19</f>
        <v>0</v>
      </c>
      <c r="H19" s="12"/>
      <c r="I19" s="13">
        <f t="shared" ref="I19:I26" si="3">+G19+H19</f>
        <v>0</v>
      </c>
      <c r="J19" s="2"/>
      <c r="K19"/>
    </row>
    <row r="20" spans="1:11" ht="18.75" customHeight="1">
      <c r="A20" s="45"/>
      <c r="B20" s="10"/>
      <c r="C20" s="11"/>
      <c r="D20" s="11"/>
      <c r="E20" s="13">
        <f t="shared" si="0"/>
        <v>0</v>
      </c>
      <c r="F20" s="13">
        <f t="shared" si="1"/>
        <v>0</v>
      </c>
      <c r="G20" s="13">
        <f t="shared" si="2"/>
        <v>0</v>
      </c>
      <c r="H20" s="12"/>
      <c r="I20" s="13">
        <f t="shared" si="3"/>
        <v>0</v>
      </c>
      <c r="J20" s="2"/>
      <c r="K20"/>
    </row>
    <row r="21" spans="1:11" ht="18.75" customHeight="1">
      <c r="A21" s="45"/>
      <c r="B21" s="31"/>
      <c r="C21" s="11"/>
      <c r="D21" s="11"/>
      <c r="E21" s="13">
        <f t="shared" si="0"/>
        <v>0</v>
      </c>
      <c r="F21" s="13">
        <f t="shared" si="1"/>
        <v>0</v>
      </c>
      <c r="G21" s="13">
        <f t="shared" si="2"/>
        <v>0</v>
      </c>
      <c r="H21" s="12"/>
      <c r="I21" s="13">
        <f t="shared" si="3"/>
        <v>0</v>
      </c>
      <c r="J21" s="2"/>
      <c r="K21"/>
    </row>
    <row r="22" spans="1:11" ht="18.75" customHeight="1">
      <c r="A22" s="45"/>
      <c r="B22" s="31"/>
      <c r="C22" s="11"/>
      <c r="D22" s="11"/>
      <c r="E22" s="13">
        <f t="shared" si="0"/>
        <v>0</v>
      </c>
      <c r="F22" s="13">
        <f t="shared" si="1"/>
        <v>0</v>
      </c>
      <c r="G22" s="13">
        <f t="shared" si="2"/>
        <v>0</v>
      </c>
      <c r="H22" s="12"/>
      <c r="I22" s="13">
        <f t="shared" si="3"/>
        <v>0</v>
      </c>
      <c r="J22" s="2"/>
      <c r="K22"/>
    </row>
    <row r="23" spans="1:11" ht="18.75" customHeight="1">
      <c r="A23" s="25"/>
      <c r="B23" s="10"/>
      <c r="C23" s="11"/>
      <c r="D23" s="11"/>
      <c r="E23" s="13">
        <f t="shared" si="0"/>
        <v>0</v>
      </c>
      <c r="F23" s="13">
        <f t="shared" si="1"/>
        <v>0</v>
      </c>
      <c r="G23" s="13">
        <f t="shared" si="2"/>
        <v>0</v>
      </c>
      <c r="H23" s="12"/>
      <c r="I23" s="13">
        <f t="shared" si="3"/>
        <v>0</v>
      </c>
      <c r="J23" s="2"/>
      <c r="K23"/>
    </row>
    <row r="24" spans="1:11" ht="18.75" customHeight="1">
      <c r="A24" s="45"/>
      <c r="B24" s="10"/>
      <c r="C24" s="11"/>
      <c r="D24" s="11"/>
      <c r="E24" s="13">
        <f t="shared" si="0"/>
        <v>0</v>
      </c>
      <c r="F24" s="13">
        <f t="shared" si="1"/>
        <v>0</v>
      </c>
      <c r="G24" s="13">
        <f t="shared" si="2"/>
        <v>0</v>
      </c>
      <c r="H24" s="12"/>
      <c r="I24" s="13">
        <f t="shared" si="3"/>
        <v>0</v>
      </c>
      <c r="J24" s="2"/>
      <c r="K24"/>
    </row>
    <row r="25" spans="1:11" ht="18.75" customHeight="1">
      <c r="A25" s="45" t="s">
        <v>17</v>
      </c>
      <c r="B25" s="10"/>
      <c r="C25" s="11"/>
      <c r="D25" s="11"/>
      <c r="E25" s="13">
        <f t="shared" si="0"/>
        <v>0</v>
      </c>
      <c r="F25" s="13">
        <f t="shared" si="1"/>
        <v>0</v>
      </c>
      <c r="G25" s="13">
        <f t="shared" si="2"/>
        <v>0</v>
      </c>
      <c r="H25" s="12"/>
      <c r="I25" s="13">
        <f t="shared" si="3"/>
        <v>0</v>
      </c>
      <c r="J25" s="2"/>
      <c r="K25"/>
    </row>
    <row r="26" spans="1:11" ht="18.75" customHeight="1">
      <c r="A26" s="46" t="s">
        <v>23</v>
      </c>
      <c r="B26" s="18"/>
      <c r="C26" s="19"/>
      <c r="D26" s="19"/>
      <c r="E26" s="20">
        <f t="shared" si="0"/>
        <v>0</v>
      </c>
      <c r="F26" s="20">
        <f t="shared" si="1"/>
        <v>0</v>
      </c>
      <c r="G26" s="13">
        <f t="shared" si="2"/>
        <v>0</v>
      </c>
      <c r="H26" s="12"/>
      <c r="I26" s="13">
        <f t="shared" si="3"/>
        <v>0</v>
      </c>
      <c r="J26" s="2"/>
      <c r="K26"/>
    </row>
    <row r="27" spans="1:11" ht="18.75" customHeight="1">
      <c r="A27" s="47" t="s">
        <v>18</v>
      </c>
      <c r="B27" s="18"/>
      <c r="C27" s="19"/>
      <c r="D27" s="19"/>
      <c r="E27" s="20"/>
      <c r="F27" s="20"/>
      <c r="G27" s="13"/>
      <c r="H27" s="12"/>
      <c r="I27" s="13"/>
      <c r="J27" s="2"/>
      <c r="K27"/>
    </row>
    <row r="28" spans="1:11" ht="18.75" customHeight="1">
      <c r="A28" s="46"/>
      <c r="B28" s="26"/>
      <c r="C28" s="19"/>
      <c r="D28" s="19"/>
      <c r="E28" s="20">
        <f>IF(C28&gt;0,C28*$E$15,0)</f>
        <v>0</v>
      </c>
      <c r="F28" s="20">
        <f>+D28*$F$15</f>
        <v>0</v>
      </c>
      <c r="G28" s="13">
        <f t="shared" ref="G28:G29" si="4">+E28+F28</f>
        <v>0</v>
      </c>
      <c r="H28" s="12"/>
      <c r="I28" s="13">
        <f>+G28+H28</f>
        <v>0</v>
      </c>
      <c r="J28" s="2"/>
      <c r="K28"/>
    </row>
    <row r="29" spans="1:11" ht="21.75" customHeight="1">
      <c r="A29" s="46"/>
      <c r="B29" s="26"/>
      <c r="C29" s="19"/>
      <c r="D29" s="19"/>
      <c r="E29" s="20">
        <f>IF(C29&gt;0,C29*$E$15,0)</f>
        <v>0</v>
      </c>
      <c r="F29" s="20">
        <f>+D29*$F$15</f>
        <v>0</v>
      </c>
      <c r="G29" s="13">
        <f t="shared" si="4"/>
        <v>0</v>
      </c>
      <c r="H29" s="12"/>
      <c r="I29" s="13">
        <f>+G29+H29</f>
        <v>0</v>
      </c>
      <c r="J29" s="2"/>
      <c r="K29"/>
    </row>
    <row r="30" spans="1:11">
      <c r="A30" s="21" t="s">
        <v>25</v>
      </c>
      <c r="B30" s="22"/>
      <c r="C30" s="32">
        <f>SUM(C18:C29)</f>
        <v>0</v>
      </c>
      <c r="D30" s="32">
        <f>SUM(D18:D29)</f>
        <v>0</v>
      </c>
      <c r="E30" s="23"/>
      <c r="F30" s="24"/>
      <c r="G30" s="17"/>
      <c r="H30" s="15" t="s">
        <v>30</v>
      </c>
      <c r="I30" s="14">
        <f>SUM(I18:I29)</f>
        <v>0</v>
      </c>
      <c r="J30" s="2"/>
      <c r="K30"/>
    </row>
    <row r="31" spans="1:11" ht="15" customHeight="1">
      <c r="A31" s="48" t="s">
        <v>77</v>
      </c>
      <c r="B31" s="49"/>
      <c r="C31" s="50"/>
      <c r="D31" s="51"/>
      <c r="E31" s="51"/>
      <c r="F31" s="51"/>
      <c r="G31" s="51"/>
      <c r="H31" s="51"/>
      <c r="I31" s="51"/>
      <c r="K31" s="4"/>
    </row>
    <row r="32" spans="1:11" ht="18.75" customHeight="1">
      <c r="A32" s="52"/>
      <c r="B32" s="2"/>
      <c r="K32"/>
    </row>
    <row r="33" spans="1:11" ht="15">
      <c r="A33" s="86"/>
      <c r="B33" s="134" t="s">
        <v>19</v>
      </c>
      <c r="C33" s="135"/>
      <c r="D33" s="135"/>
      <c r="E33" s="87"/>
      <c r="J33" t="s">
        <v>15</v>
      </c>
      <c r="K33"/>
    </row>
    <row r="34" spans="1:11" ht="18.75" customHeight="1">
      <c r="A34" s="7" t="s">
        <v>29</v>
      </c>
      <c r="B34" s="34" t="s">
        <v>9</v>
      </c>
      <c r="C34" s="28" t="s">
        <v>20</v>
      </c>
      <c r="D34" s="34" t="s">
        <v>13</v>
      </c>
      <c r="E34" s="8" t="s">
        <v>14</v>
      </c>
      <c r="G34" s="114"/>
      <c r="H34" s="114"/>
      <c r="I34" s="114"/>
      <c r="K34"/>
    </row>
    <row r="35" spans="1:11" ht="18.75" customHeight="1">
      <c r="A35" s="45"/>
      <c r="B35" s="10"/>
      <c r="C35" s="27"/>
      <c r="D35" s="12"/>
      <c r="E35" s="13">
        <f>SUM(C35+D35)</f>
        <v>0</v>
      </c>
      <c r="G35" s="2"/>
      <c r="H35" s="61"/>
      <c r="I35" s="61"/>
      <c r="K35"/>
    </row>
    <row r="36" spans="1:11" ht="18.75" customHeight="1">
      <c r="A36" s="45"/>
      <c r="B36" s="10"/>
      <c r="C36" s="27"/>
      <c r="D36" s="12"/>
      <c r="E36" s="13">
        <f t="shared" ref="E36:E40" si="5">SUM(C36+D36)</f>
        <v>0</v>
      </c>
      <c r="G36" s="61"/>
      <c r="H36" s="61"/>
      <c r="I36" s="61"/>
      <c r="K36"/>
    </row>
    <row r="37" spans="1:11" ht="18.75" customHeight="1">
      <c r="A37" s="45"/>
      <c r="B37" s="10"/>
      <c r="C37" s="27"/>
      <c r="D37" s="12"/>
      <c r="E37" s="13">
        <f t="shared" si="5"/>
        <v>0</v>
      </c>
      <c r="G37" s="61"/>
      <c r="H37" s="61"/>
      <c r="I37" s="61"/>
      <c r="K37"/>
    </row>
    <row r="38" spans="1:11" ht="18.75" customHeight="1">
      <c r="A38" s="45"/>
      <c r="B38" s="10"/>
      <c r="C38" s="27"/>
      <c r="D38" s="12"/>
      <c r="E38" s="13">
        <f t="shared" si="5"/>
        <v>0</v>
      </c>
      <c r="G38" s="61"/>
      <c r="H38" s="61"/>
      <c r="I38" s="61"/>
      <c r="K38"/>
    </row>
    <row r="39" spans="1:11" ht="18.75" customHeight="1">
      <c r="A39" s="45"/>
      <c r="B39" s="10"/>
      <c r="C39" s="27"/>
      <c r="D39" s="12"/>
      <c r="E39" s="13">
        <f t="shared" si="5"/>
        <v>0</v>
      </c>
      <c r="G39" s="2"/>
      <c r="H39" s="29"/>
      <c r="K39"/>
    </row>
    <row r="40" spans="1:11" ht="18.75" customHeight="1">
      <c r="A40" s="45"/>
      <c r="B40" s="10"/>
      <c r="C40" s="27"/>
      <c r="D40" s="12"/>
      <c r="E40" s="13">
        <f t="shared" si="5"/>
        <v>0</v>
      </c>
      <c r="G40" s="2"/>
      <c r="K40"/>
    </row>
    <row r="41" spans="1:11" ht="15" customHeight="1">
      <c r="A41" s="125" t="s">
        <v>26</v>
      </c>
      <c r="B41" s="126"/>
      <c r="C41" s="126"/>
      <c r="D41" s="127"/>
      <c r="E41" s="13">
        <f>SUM(E35:E40)</f>
        <v>0</v>
      </c>
      <c r="K41"/>
    </row>
    <row r="42" spans="1:11">
      <c r="A42" s="48" t="s">
        <v>78</v>
      </c>
      <c r="B42" s="53"/>
      <c r="C42" s="54"/>
      <c r="D42" s="55"/>
      <c r="E42" s="55"/>
      <c r="K42"/>
    </row>
    <row r="43" spans="1:11" ht="24.75" customHeight="1">
      <c r="A43" s="56"/>
      <c r="B43" s="53"/>
      <c r="C43" s="54"/>
      <c r="D43" s="55"/>
      <c r="E43" s="55"/>
      <c r="F43" s="51"/>
      <c r="G43" s="51"/>
      <c r="H43" s="51"/>
      <c r="I43" s="51"/>
    </row>
    <row r="44" spans="1:11">
      <c r="A44" s="52"/>
      <c r="F44" s="51"/>
      <c r="K44"/>
    </row>
    <row r="45" spans="1:11">
      <c r="A45" s="7" t="s">
        <v>21</v>
      </c>
      <c r="B45" s="97" t="s">
        <v>86</v>
      </c>
      <c r="C45" s="128"/>
      <c r="D45" s="98"/>
      <c r="E45" s="88" t="s">
        <v>82</v>
      </c>
      <c r="H45" s="2"/>
    </row>
    <row r="46" spans="1:11">
      <c r="A46" s="45" t="s">
        <v>24</v>
      </c>
      <c r="B46" s="129"/>
      <c r="C46" s="130"/>
      <c r="D46" s="131"/>
      <c r="E46" s="89"/>
      <c r="F46" s="51"/>
    </row>
    <row r="47" spans="1:11">
      <c r="A47" s="45"/>
      <c r="B47" s="129"/>
      <c r="C47" s="130"/>
      <c r="D47" s="131"/>
      <c r="K47"/>
    </row>
    <row r="48" spans="1:11">
      <c r="A48" s="45" t="s">
        <v>71</v>
      </c>
      <c r="B48" s="115"/>
      <c r="C48" s="116"/>
      <c r="D48" s="117"/>
      <c r="K48"/>
    </row>
    <row r="49" spans="1:11">
      <c r="A49" s="45" t="s">
        <v>72</v>
      </c>
      <c r="B49" s="115"/>
      <c r="C49" s="116"/>
      <c r="D49" s="117"/>
      <c r="K49"/>
    </row>
    <row r="50" spans="1:11">
      <c r="A50" s="45" t="s">
        <v>26</v>
      </c>
      <c r="B50" s="115">
        <f>SUM(B48 + B49)</f>
        <v>0</v>
      </c>
      <c r="C50" s="116"/>
      <c r="D50" s="117"/>
      <c r="K50"/>
    </row>
    <row r="51" spans="1:11">
      <c r="A51" s="57" t="s">
        <v>79</v>
      </c>
      <c r="K51"/>
    </row>
    <row r="52" spans="1:11">
      <c r="A52" s="57" t="s">
        <v>84</v>
      </c>
      <c r="K52"/>
    </row>
    <row r="53" spans="1:11">
      <c r="A53" s="57" t="s">
        <v>81</v>
      </c>
    </row>
    <row r="54" spans="1:11">
      <c r="A54" s="52"/>
    </row>
    <row r="55" spans="1:11">
      <c r="A55" s="52"/>
    </row>
    <row r="56" spans="1:11">
      <c r="A56" s="7" t="s">
        <v>83</v>
      </c>
      <c r="B56" s="97" t="s">
        <v>51</v>
      </c>
      <c r="C56" s="128"/>
      <c r="D56" s="98"/>
    </row>
    <row r="57" spans="1:11">
      <c r="A57" s="45"/>
      <c r="B57" s="129"/>
      <c r="C57" s="130"/>
      <c r="D57" s="131"/>
    </row>
    <row r="58" spans="1:11">
      <c r="A58" s="45"/>
      <c r="B58" s="115"/>
      <c r="C58" s="116"/>
      <c r="D58" s="117"/>
    </row>
    <row r="59" spans="1:11">
      <c r="A59" s="45"/>
      <c r="B59" s="115"/>
      <c r="C59" s="116"/>
      <c r="D59" s="117"/>
    </row>
    <row r="60" spans="1:11">
      <c r="A60" s="45"/>
      <c r="B60" s="115"/>
      <c r="C60" s="116"/>
      <c r="D60" s="117"/>
    </row>
    <row r="61" spans="1:11">
      <c r="A61" s="58" t="s">
        <v>26</v>
      </c>
      <c r="B61" s="115">
        <f>SUM(B57:B60)</f>
        <v>0</v>
      </c>
      <c r="C61" s="116"/>
      <c r="D61" s="117"/>
    </row>
    <row r="62" spans="1:11" ht="50.25" customHeight="1">
      <c r="A62" s="112" t="s">
        <v>80</v>
      </c>
      <c r="B62" s="113"/>
      <c r="C62" s="113"/>
      <c r="D62" s="113"/>
    </row>
    <row r="63" spans="1:11">
      <c r="A63" s="59"/>
      <c r="B63" s="30"/>
      <c r="C63" s="30"/>
      <c r="D63" s="30"/>
    </row>
    <row r="64" spans="1:11" ht="33.75" customHeight="1">
      <c r="A64" s="52"/>
    </row>
    <row r="66" spans="1:11" ht="20.25" customHeight="1">
      <c r="A66" s="120" t="s">
        <v>57</v>
      </c>
      <c r="B66" s="121"/>
      <c r="C66" s="121"/>
      <c r="D66" s="121"/>
      <c r="E66" s="121"/>
      <c r="F66" s="121"/>
      <c r="G66" s="122"/>
    </row>
    <row r="67" spans="1:11" ht="15.75" customHeight="1">
      <c r="A67" s="90" t="s">
        <v>76</v>
      </c>
      <c r="B67" s="123" t="s">
        <v>85</v>
      </c>
      <c r="C67" s="124"/>
      <c r="D67" s="118" t="s">
        <v>31</v>
      </c>
      <c r="E67" s="119"/>
      <c r="F67" s="118" t="s">
        <v>32</v>
      </c>
      <c r="G67" s="119"/>
      <c r="K67"/>
    </row>
    <row r="68" spans="1:11">
      <c r="A68" s="76">
        <f>I30</f>
        <v>0</v>
      </c>
      <c r="B68" s="132">
        <f>E41</f>
        <v>0</v>
      </c>
      <c r="C68" s="133"/>
      <c r="D68" s="95">
        <f>B50</f>
        <v>0</v>
      </c>
      <c r="E68" s="96"/>
      <c r="F68" s="95">
        <f>B61</f>
        <v>0</v>
      </c>
      <c r="G68" s="96"/>
      <c r="K68"/>
    </row>
    <row r="69" spans="1:11">
      <c r="D69" s="2"/>
      <c r="K69"/>
    </row>
    <row r="70" spans="1:11">
      <c r="D70" s="2"/>
      <c r="K70"/>
    </row>
    <row r="71" spans="1:11">
      <c r="D71" s="2"/>
      <c r="K71"/>
    </row>
    <row r="72" spans="1:11">
      <c r="D72" s="2"/>
      <c r="K72"/>
    </row>
  </sheetData>
  <mergeCells count="48">
    <mergeCell ref="A4:D4"/>
    <mergeCell ref="E4:F4"/>
    <mergeCell ref="G4:I4"/>
    <mergeCell ref="A1:I1"/>
    <mergeCell ref="E2:I2"/>
    <mergeCell ref="A3:D3"/>
    <mergeCell ref="E3:F3"/>
    <mergeCell ref="G3:I3"/>
    <mergeCell ref="H16:I16"/>
    <mergeCell ref="A5:B5"/>
    <mergeCell ref="E5:F8"/>
    <mergeCell ref="G5:I5"/>
    <mergeCell ref="G6:I6"/>
    <mergeCell ref="C7:D7"/>
    <mergeCell ref="G7:I7"/>
    <mergeCell ref="C8:D8"/>
    <mergeCell ref="G8:I8"/>
    <mergeCell ref="B9:C9"/>
    <mergeCell ref="B10:C10"/>
    <mergeCell ref="E10:I10"/>
    <mergeCell ref="A15:D15"/>
    <mergeCell ref="H15:I15"/>
    <mergeCell ref="B50:D50"/>
    <mergeCell ref="C17:D17"/>
    <mergeCell ref="H17:I17"/>
    <mergeCell ref="H18:I18"/>
    <mergeCell ref="B33:D33"/>
    <mergeCell ref="G34:I34"/>
    <mergeCell ref="A41:D41"/>
    <mergeCell ref="B45:D45"/>
    <mergeCell ref="B46:D46"/>
    <mergeCell ref="B47:D47"/>
    <mergeCell ref="B48:D48"/>
    <mergeCell ref="B49:D49"/>
    <mergeCell ref="B68:C68"/>
    <mergeCell ref="D68:E68"/>
    <mergeCell ref="F68:G68"/>
    <mergeCell ref="B56:D56"/>
    <mergeCell ref="B57:D57"/>
    <mergeCell ref="B58:D58"/>
    <mergeCell ref="B59:D59"/>
    <mergeCell ref="B60:D60"/>
    <mergeCell ref="B61:D61"/>
    <mergeCell ref="A62:D62"/>
    <mergeCell ref="A66:G66"/>
    <mergeCell ref="B67:C67"/>
    <mergeCell ref="D67:E67"/>
    <mergeCell ref="F67:G67"/>
  </mergeCells>
  <pageMargins left="1.2204724409448819" right="0.23622047244094491" top="0.35433070866141736" bottom="0.35433070866141736" header="0" footer="0"/>
  <pageSetup paperSize="9" scale="4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438150</xdr:colOff>
                    <xdr:row>9</xdr:row>
                    <xdr:rowOff>38100</xdr:rowOff>
                  </from>
                  <to>
                    <xdr:col>0</xdr:col>
                    <xdr:colOff>2343150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438150</xdr:colOff>
                    <xdr:row>10</xdr:row>
                    <xdr:rowOff>38100</xdr:rowOff>
                  </from>
                  <to>
                    <xdr:col>0</xdr:col>
                    <xdr:colOff>2133600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438150</xdr:colOff>
                    <xdr:row>12</xdr:row>
                    <xdr:rowOff>38100</xdr:rowOff>
                  </from>
                  <to>
                    <xdr:col>0</xdr:col>
                    <xdr:colOff>1733550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438150</xdr:colOff>
                    <xdr:row>11</xdr:row>
                    <xdr:rowOff>38100</xdr:rowOff>
                  </from>
                  <to>
                    <xdr:col>0</xdr:col>
                    <xdr:colOff>1733550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hold xmlns="fa4131d6-5743-4c21-9997-e02c68b414b1"/>
    <lcf76f155ced4ddcb4097134ff3c332f xmlns="fa4131d6-5743-4c21-9997-e02c68b414b1">
      <Terms xmlns="http://schemas.microsoft.com/office/infopath/2007/PartnerControls"/>
    </lcf76f155ced4ddcb4097134ff3c332f>
    <TaxCatchAll xmlns="c7ddf90e-cf69-4ca2-b7fa-fdbed4e594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90430CC8CB8F4D8220C1A249AEAD19" ma:contentTypeVersion="15" ma:contentTypeDescription="Opprett et nytt dokument." ma:contentTypeScope="" ma:versionID="35d3709c35cf6b9e458dd8d7b4a97f53">
  <xsd:schema xmlns:xsd="http://www.w3.org/2001/XMLSchema" xmlns:xs="http://www.w3.org/2001/XMLSchema" xmlns:p="http://schemas.microsoft.com/office/2006/metadata/properties" xmlns:ns2="fa4131d6-5743-4c21-9997-e02c68b414b1" xmlns:ns3="c7ddf90e-cf69-4ca2-b7fa-fdbed4e59413" targetNamespace="http://schemas.microsoft.com/office/2006/metadata/properties" ma:root="true" ma:fieldsID="4139248ce2426aad21b47b5c5ed7db31" ns2:_="" ns3:_="">
    <xsd:import namespace="fa4131d6-5743-4c21-9997-e02c68b414b1"/>
    <xsd:import namespace="c7ddf90e-cf69-4ca2-b7fa-fdbed4e59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Innhold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131d6-5743-4c21-9997-e02c68b41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nhold" ma:index="13" ma:displayName="Innhold" ma:format="Dropdown" ma:internalName="Innhold">
      <xsd:simpleType>
        <xsd:restriction base="dms:Text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df90e-cf69-4ca2-b7fa-fdbed4e594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1315fe8-7538-43ba-a869-fda6e4037bfa}" ma:internalName="TaxCatchAll" ma:showField="CatchAllData" ma:web="c7ddf90e-cf69-4ca2-b7fa-fdbed4e59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DBCF06-A927-4F1E-BD1A-EF59233CD5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A8808-499C-46E8-8D70-88FDF14E367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c7ddf90e-cf69-4ca2-b7fa-fdbed4e59413"/>
    <ds:schemaRef ds:uri="fa4131d6-5743-4c21-9997-e02c68b414b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68C8A4F-0BFC-4B5C-A374-776C27DE9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4131d6-5743-4c21-9997-e02c68b414b1"/>
    <ds:schemaRef ds:uri="c7ddf90e-cf69-4ca2-b7fa-fdbed4e59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04c18ce-fe49-4383-8235-47f395f07474}" enabled="0" method="" siteId="{b04c18ce-fe49-4383-8235-47f395f07474}" removed="1"/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1. Hvordan bruke skjemaet</vt:lpstr>
      <vt:lpstr>2. Eksempel utfyllelse</vt:lpstr>
      <vt:lpstr>3. Tomt skjema til utfyllelse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OppgjÃ¸rsskjema Oslo kommune praksiskompensasjon fastleger.pdf</dc:title>
  <dc:subject/>
  <dc:creator>HEL4646</dc:creator>
  <cp:keywords/>
  <dc:description/>
  <cp:lastModifiedBy>Robert Anders Burman</cp:lastModifiedBy>
  <cp:revision/>
  <cp:lastPrinted>2025-10-20T11:51:33Z</cp:lastPrinted>
  <dcterms:created xsi:type="dcterms:W3CDTF">2021-02-16T13:47:20Z</dcterms:created>
  <dcterms:modified xsi:type="dcterms:W3CDTF">2026-05-08T12:13:25Z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396b7-5846-48ff-8468-5f49f8ad722a_Enabled">
    <vt:lpwstr>true</vt:lpwstr>
  </property>
  <property fmtid="{D5CDD505-2E9C-101B-9397-08002B2CF9AE}" pid="3" name="MSIP_Label_7a2396b7-5846-48ff-8468-5f49f8ad722a_SetDate">
    <vt:lpwstr>2022-02-03T12:47:58Z</vt:lpwstr>
  </property>
  <property fmtid="{D5CDD505-2E9C-101B-9397-08002B2CF9AE}" pid="4" name="MSIP_Label_7a2396b7-5846-48ff-8468-5f49f8ad722a_Method">
    <vt:lpwstr>Standard</vt:lpwstr>
  </property>
  <property fmtid="{D5CDD505-2E9C-101B-9397-08002B2CF9AE}" pid="5" name="MSIP_Label_7a2396b7-5846-48ff-8468-5f49f8ad722a_Name">
    <vt:lpwstr>Lav</vt:lpwstr>
  </property>
  <property fmtid="{D5CDD505-2E9C-101B-9397-08002B2CF9AE}" pid="6" name="MSIP_Label_7a2396b7-5846-48ff-8468-5f49f8ad722a_SiteId">
    <vt:lpwstr>e6795081-6391-442e-9ab4-5e9ef74f18ea</vt:lpwstr>
  </property>
  <property fmtid="{D5CDD505-2E9C-101B-9397-08002B2CF9AE}" pid="7" name="MSIP_Label_7a2396b7-5846-48ff-8468-5f49f8ad722a_ActionId">
    <vt:lpwstr>a427bac1-a281-414c-8da3-d3b6dc645bec</vt:lpwstr>
  </property>
  <property fmtid="{D5CDD505-2E9C-101B-9397-08002B2CF9AE}" pid="8" name="MSIP_Label_7a2396b7-5846-48ff-8468-5f49f8ad722a_ContentBits">
    <vt:lpwstr>0</vt:lpwstr>
  </property>
  <property fmtid="{D5CDD505-2E9C-101B-9397-08002B2CF9AE}" pid="9" name="ContentTypeId">
    <vt:lpwstr>0x010100D090430CC8CB8F4D8220C1A249AEAD19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